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jiangzhishuang/Desktop/"/>
    </mc:Choice>
  </mc:AlternateContent>
  <xr:revisionPtr revIDLastSave="0" documentId="13_ncr:1_{A055587A-DE53-C641-9AA9-A63A0A7E3C46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登记表" sheetId="2" r:id="rId1"/>
    <sheet name="附表（价格）" sheetId="3" r:id="rId2"/>
    <sheet name="人员安排" sheetId="1" r:id="rId3"/>
    <sheet name="用餐情况" sheetId="4" state="hidden" r:id="rId4"/>
  </sheets>
  <definedNames>
    <definedName name="_xlnm._FilterDatabase" localSheetId="0" hidden="1">登记表!$A$1:$W$608</definedName>
    <definedName name="_xlnm.Print_Area" localSheetId="0">登记表!$A$1:$W$600</definedName>
  </definedNames>
  <calcPr calcId="191029"/>
</workbook>
</file>

<file path=xl/calcChain.xml><?xml version="1.0" encoding="utf-8"?>
<calcChain xmlns="http://schemas.openxmlformats.org/spreadsheetml/2006/main">
  <c r="AD608" i="2" l="1"/>
  <c r="AC608" i="2"/>
  <c r="T608" i="2"/>
  <c r="S608" i="2"/>
  <c r="A608" i="2"/>
  <c r="AD607" i="2"/>
  <c r="AC607" i="2"/>
  <c r="T607" i="2"/>
  <c r="S607" i="2"/>
  <c r="U607" i="2" s="1"/>
  <c r="W607" i="2" s="1"/>
  <c r="A607" i="2"/>
  <c r="AD606" i="2"/>
  <c r="AC606" i="2"/>
  <c r="T606" i="2"/>
  <c r="S606" i="2"/>
  <c r="A606" i="2"/>
  <c r="AD605" i="2"/>
  <c r="AC605" i="2"/>
  <c r="T605" i="2"/>
  <c r="U605" i="2" s="1"/>
  <c r="W605" i="2" s="1"/>
  <c r="S605" i="2"/>
  <c r="A605" i="2"/>
  <c r="AD604" i="2"/>
  <c r="AC604" i="2"/>
  <c r="T604" i="2"/>
  <c r="S604" i="2"/>
  <c r="U604" i="2" s="1"/>
  <c r="W604" i="2" s="1"/>
  <c r="A604" i="2"/>
  <c r="AD603" i="2"/>
  <c r="AC603" i="2"/>
  <c r="T603" i="2"/>
  <c r="S603" i="2"/>
  <c r="A603" i="2"/>
  <c r="AD602" i="2"/>
  <c r="AC602" i="2"/>
  <c r="T602" i="2"/>
  <c r="S602" i="2"/>
  <c r="U602" i="2" s="1"/>
  <c r="W602" i="2" s="1"/>
  <c r="A602" i="2"/>
  <c r="AD601" i="2"/>
  <c r="AC601" i="2"/>
  <c r="T601" i="2"/>
  <c r="S601" i="2"/>
  <c r="U601" i="2" s="1"/>
  <c r="W601" i="2" s="1"/>
  <c r="A601" i="2"/>
  <c r="AD600" i="2"/>
  <c r="AC600" i="2"/>
  <c r="T600" i="2"/>
  <c r="S600" i="2"/>
  <c r="A600" i="2"/>
  <c r="AD599" i="2"/>
  <c r="AC599" i="2"/>
  <c r="T599" i="2"/>
  <c r="S599" i="2"/>
  <c r="U599" i="2" s="1"/>
  <c r="W599" i="2" s="1"/>
  <c r="A599" i="2"/>
  <c r="AD598" i="2"/>
  <c r="AC598" i="2"/>
  <c r="T598" i="2"/>
  <c r="S598" i="2"/>
  <c r="A598" i="2"/>
  <c r="AD597" i="2"/>
  <c r="AC597" i="2"/>
  <c r="T597" i="2"/>
  <c r="S597" i="2"/>
  <c r="U597" i="2" s="1"/>
  <c r="W597" i="2" s="1"/>
  <c r="A597" i="2"/>
  <c r="AD596" i="2"/>
  <c r="AC596" i="2"/>
  <c r="T596" i="2"/>
  <c r="S596" i="2"/>
  <c r="U596" i="2" s="1"/>
  <c r="W596" i="2" s="1"/>
  <c r="A596" i="2"/>
  <c r="AD595" i="2"/>
  <c r="AC595" i="2"/>
  <c r="T595" i="2"/>
  <c r="S595" i="2"/>
  <c r="A595" i="2"/>
  <c r="AD594" i="2"/>
  <c r="AC594" i="2"/>
  <c r="T594" i="2"/>
  <c r="S594" i="2"/>
  <c r="U594" i="2" s="1"/>
  <c r="W594" i="2" s="1"/>
  <c r="A594" i="2"/>
  <c r="AD593" i="2"/>
  <c r="AC593" i="2"/>
  <c r="U593" i="2"/>
  <c r="W593" i="2" s="1"/>
  <c r="T593" i="2"/>
  <c r="S593" i="2"/>
  <c r="A593" i="2"/>
  <c r="AD592" i="2"/>
  <c r="AC592" i="2"/>
  <c r="T592" i="2"/>
  <c r="S592" i="2"/>
  <c r="A592" i="2"/>
  <c r="AD591" i="2"/>
  <c r="AC591" i="2"/>
  <c r="T591" i="2"/>
  <c r="S591" i="2"/>
  <c r="U591" i="2" s="1"/>
  <c r="W591" i="2" s="1"/>
  <c r="A591" i="2"/>
  <c r="AD590" i="2"/>
  <c r="AC590" i="2"/>
  <c r="T590" i="2"/>
  <c r="S590" i="2"/>
  <c r="A590" i="2"/>
  <c r="AD589" i="2"/>
  <c r="AC589" i="2"/>
  <c r="T589" i="2"/>
  <c r="U589" i="2" s="1"/>
  <c r="W589" i="2" s="1"/>
  <c r="S589" i="2"/>
  <c r="A589" i="2"/>
  <c r="AD588" i="2"/>
  <c r="AC588" i="2"/>
  <c r="T588" i="2"/>
  <c r="S588" i="2"/>
  <c r="U588" i="2" s="1"/>
  <c r="W588" i="2" s="1"/>
  <c r="A588" i="2"/>
  <c r="AD587" i="2"/>
  <c r="AC587" i="2"/>
  <c r="T587" i="2"/>
  <c r="S587" i="2"/>
  <c r="A587" i="2"/>
  <c r="AD586" i="2"/>
  <c r="AC586" i="2"/>
  <c r="T586" i="2"/>
  <c r="S586" i="2"/>
  <c r="U586" i="2" s="1"/>
  <c r="W586" i="2" s="1"/>
  <c r="A586" i="2"/>
  <c r="AD585" i="2"/>
  <c r="AC585" i="2"/>
  <c r="T585" i="2"/>
  <c r="S585" i="2"/>
  <c r="U585" i="2" s="1"/>
  <c r="W585" i="2" s="1"/>
  <c r="A585" i="2"/>
  <c r="AD584" i="2"/>
  <c r="AC584" i="2"/>
  <c r="T584" i="2"/>
  <c r="S584" i="2"/>
  <c r="A584" i="2"/>
  <c r="AD583" i="2"/>
  <c r="AC583" i="2"/>
  <c r="T583" i="2"/>
  <c r="S583" i="2"/>
  <c r="U583" i="2" s="1"/>
  <c r="W583" i="2" s="1"/>
  <c r="A583" i="2"/>
  <c r="AD582" i="2"/>
  <c r="AC582" i="2"/>
  <c r="T582" i="2"/>
  <c r="S582" i="2"/>
  <c r="A582" i="2"/>
  <c r="AD581" i="2"/>
  <c r="AC581" i="2"/>
  <c r="T581" i="2"/>
  <c r="S581" i="2"/>
  <c r="U581" i="2" s="1"/>
  <c r="W581" i="2" s="1"/>
  <c r="A581" i="2"/>
  <c r="AD580" i="2"/>
  <c r="AC580" i="2"/>
  <c r="T580" i="2"/>
  <c r="S580" i="2"/>
  <c r="U580" i="2" s="1"/>
  <c r="W580" i="2" s="1"/>
  <c r="A580" i="2"/>
  <c r="AD579" i="2"/>
  <c r="AC579" i="2"/>
  <c r="T579" i="2"/>
  <c r="S579" i="2"/>
  <c r="A579" i="2"/>
  <c r="AD578" i="2"/>
  <c r="AC578" i="2"/>
  <c r="T578" i="2"/>
  <c r="S578" i="2"/>
  <c r="U578" i="2" s="1"/>
  <c r="W578" i="2" s="1"/>
  <c r="A578" i="2"/>
  <c r="AD577" i="2"/>
  <c r="AC577" i="2"/>
  <c r="T577" i="2"/>
  <c r="S577" i="2"/>
  <c r="A577" i="2"/>
  <c r="AD576" i="2"/>
  <c r="AC576" i="2"/>
  <c r="T576" i="2"/>
  <c r="S576" i="2"/>
  <c r="A576" i="2"/>
  <c r="AD575" i="2"/>
  <c r="AC575" i="2"/>
  <c r="T575" i="2"/>
  <c r="S575" i="2"/>
  <c r="U575" i="2" s="1"/>
  <c r="W575" i="2" s="1"/>
  <c r="A575" i="2"/>
  <c r="AD574" i="2"/>
  <c r="AC574" i="2"/>
  <c r="T574" i="2"/>
  <c r="S574" i="2"/>
  <c r="A574" i="2"/>
  <c r="AD573" i="2"/>
  <c r="AC573" i="2"/>
  <c r="T573" i="2"/>
  <c r="S573" i="2"/>
  <c r="U573" i="2" s="1"/>
  <c r="W573" i="2" s="1"/>
  <c r="A573" i="2"/>
  <c r="AD572" i="2"/>
  <c r="AC572" i="2"/>
  <c r="T572" i="2"/>
  <c r="S572" i="2"/>
  <c r="A572" i="2"/>
  <c r="AD571" i="2"/>
  <c r="AC571" i="2"/>
  <c r="U571" i="2"/>
  <c r="W571" i="2" s="1"/>
  <c r="T571" i="2"/>
  <c r="S571" i="2"/>
  <c r="A571" i="2"/>
  <c r="AD570" i="2"/>
  <c r="AC570" i="2"/>
  <c r="T570" i="2"/>
  <c r="S570" i="2"/>
  <c r="U570" i="2" s="1"/>
  <c r="W570" i="2" s="1"/>
  <c r="A570" i="2"/>
  <c r="AD569" i="2"/>
  <c r="AC569" i="2"/>
  <c r="T569" i="2"/>
  <c r="S569" i="2"/>
  <c r="U569" i="2" s="1"/>
  <c r="W569" i="2" s="1"/>
  <c r="A569" i="2"/>
  <c r="AD568" i="2"/>
  <c r="AC568" i="2"/>
  <c r="T568" i="2"/>
  <c r="U568" i="2" s="1"/>
  <c r="W568" i="2" s="1"/>
  <c r="S568" i="2"/>
  <c r="A568" i="2"/>
  <c r="AD567" i="2"/>
  <c r="AC567" i="2"/>
  <c r="T567" i="2"/>
  <c r="S567" i="2"/>
  <c r="U567" i="2" s="1"/>
  <c r="W567" i="2" s="1"/>
  <c r="A567" i="2"/>
  <c r="AD566" i="2"/>
  <c r="AC566" i="2"/>
  <c r="T566" i="2"/>
  <c r="S566" i="2"/>
  <c r="U566" i="2" s="1"/>
  <c r="W566" i="2" s="1"/>
  <c r="A566" i="2"/>
  <c r="AD565" i="2"/>
  <c r="AC565" i="2"/>
  <c r="T565" i="2"/>
  <c r="S565" i="2"/>
  <c r="A565" i="2"/>
  <c r="AD564" i="2"/>
  <c r="AC564" i="2"/>
  <c r="T564" i="2"/>
  <c r="U564" i="2" s="1"/>
  <c r="W564" i="2" s="1"/>
  <c r="S564" i="2"/>
  <c r="A564" i="2"/>
  <c r="AD563" i="2"/>
  <c r="AC563" i="2"/>
  <c r="T563" i="2"/>
  <c r="S563" i="2"/>
  <c r="U563" i="2" s="1"/>
  <c r="W563" i="2" s="1"/>
  <c r="A563" i="2"/>
  <c r="AD562" i="2"/>
  <c r="AC562" i="2"/>
  <c r="T562" i="2"/>
  <c r="S562" i="2"/>
  <c r="A562" i="2"/>
  <c r="AD561" i="2"/>
  <c r="AC561" i="2"/>
  <c r="T561" i="2"/>
  <c r="S561" i="2"/>
  <c r="A561" i="2"/>
  <c r="AD560" i="2"/>
  <c r="AC560" i="2"/>
  <c r="T560" i="2"/>
  <c r="S560" i="2"/>
  <c r="A560" i="2"/>
  <c r="AD559" i="2"/>
  <c r="AC559" i="2"/>
  <c r="T559" i="2"/>
  <c r="S559" i="2"/>
  <c r="U559" i="2" s="1"/>
  <c r="W559" i="2" s="1"/>
  <c r="A559" i="2"/>
  <c r="AD558" i="2"/>
  <c r="AC558" i="2"/>
  <c r="T558" i="2"/>
  <c r="S558" i="2"/>
  <c r="A558" i="2"/>
  <c r="AD557" i="2"/>
  <c r="AC557" i="2"/>
  <c r="T557" i="2"/>
  <c r="S557" i="2"/>
  <c r="U557" i="2" s="1"/>
  <c r="W557" i="2" s="1"/>
  <c r="A557" i="2"/>
  <c r="AD556" i="2"/>
  <c r="AC556" i="2"/>
  <c r="T556" i="2"/>
  <c r="S556" i="2"/>
  <c r="A556" i="2"/>
  <c r="AD555" i="2"/>
  <c r="AC555" i="2"/>
  <c r="U555" i="2"/>
  <c r="W555" i="2" s="1"/>
  <c r="T555" i="2"/>
  <c r="S555" i="2"/>
  <c r="A555" i="2"/>
  <c r="AD554" i="2"/>
  <c r="AC554" i="2"/>
  <c r="T554" i="2"/>
  <c r="S554" i="2"/>
  <c r="U554" i="2" s="1"/>
  <c r="W554" i="2" s="1"/>
  <c r="A554" i="2"/>
  <c r="AD553" i="2"/>
  <c r="AC553" i="2"/>
  <c r="T553" i="2"/>
  <c r="S553" i="2"/>
  <c r="U553" i="2" s="1"/>
  <c r="W553" i="2" s="1"/>
  <c r="A553" i="2"/>
  <c r="AD552" i="2"/>
  <c r="AC552" i="2"/>
  <c r="T552" i="2"/>
  <c r="U552" i="2" s="1"/>
  <c r="W552" i="2" s="1"/>
  <c r="S552" i="2"/>
  <c r="A552" i="2"/>
  <c r="AD551" i="2"/>
  <c r="AC551" i="2"/>
  <c r="T551" i="2"/>
  <c r="S551" i="2"/>
  <c r="U551" i="2" s="1"/>
  <c r="W551" i="2" s="1"/>
  <c r="A551" i="2"/>
  <c r="AD550" i="2"/>
  <c r="AC550" i="2"/>
  <c r="T550" i="2"/>
  <c r="S550" i="2"/>
  <c r="U550" i="2" s="1"/>
  <c r="W550" i="2" s="1"/>
  <c r="A550" i="2"/>
  <c r="AD549" i="2"/>
  <c r="AC549" i="2"/>
  <c r="T549" i="2"/>
  <c r="S549" i="2"/>
  <c r="A549" i="2"/>
  <c r="AD548" i="2"/>
  <c r="AC548" i="2"/>
  <c r="T548" i="2"/>
  <c r="U548" i="2" s="1"/>
  <c r="W548" i="2" s="1"/>
  <c r="S548" i="2"/>
  <c r="A548" i="2"/>
  <c r="AD547" i="2"/>
  <c r="AC547" i="2"/>
  <c r="T547" i="2"/>
  <c r="S547" i="2"/>
  <c r="A547" i="2"/>
  <c r="AD546" i="2"/>
  <c r="AC546" i="2"/>
  <c r="T546" i="2"/>
  <c r="S546" i="2"/>
  <c r="U546" i="2" s="1"/>
  <c r="W546" i="2" s="1"/>
  <c r="A546" i="2"/>
  <c r="AD545" i="2"/>
  <c r="AC545" i="2"/>
  <c r="U545" i="2"/>
  <c r="W545" i="2" s="1"/>
  <c r="T545" i="2"/>
  <c r="S545" i="2"/>
  <c r="A545" i="2"/>
  <c r="AD544" i="2"/>
  <c r="AC544" i="2"/>
  <c r="T544" i="2"/>
  <c r="U544" i="2" s="1"/>
  <c r="W544" i="2" s="1"/>
  <c r="S544" i="2"/>
  <c r="A544" i="2"/>
  <c r="AD543" i="2"/>
  <c r="AC543" i="2"/>
  <c r="T543" i="2"/>
  <c r="S543" i="2"/>
  <c r="A543" i="2"/>
  <c r="AD542" i="2"/>
  <c r="AC542" i="2"/>
  <c r="T542" i="2"/>
  <c r="S542" i="2"/>
  <c r="A542" i="2"/>
  <c r="AD541" i="2"/>
  <c r="AC541" i="2"/>
  <c r="T541" i="2"/>
  <c r="S541" i="2"/>
  <c r="A541" i="2"/>
  <c r="AD540" i="2"/>
  <c r="AC540" i="2"/>
  <c r="U540" i="2"/>
  <c r="W540" i="2" s="1"/>
  <c r="T540" i="2"/>
  <c r="S540" i="2"/>
  <c r="A540" i="2"/>
  <c r="AD539" i="2"/>
  <c r="AC539" i="2"/>
  <c r="T539" i="2"/>
  <c r="S539" i="2"/>
  <c r="A539" i="2"/>
  <c r="AD538" i="2"/>
  <c r="AC538" i="2"/>
  <c r="T538" i="2"/>
  <c r="S538" i="2"/>
  <c r="A538" i="2"/>
  <c r="AD537" i="2"/>
  <c r="AC537" i="2"/>
  <c r="U537" i="2"/>
  <c r="W537" i="2" s="1"/>
  <c r="T537" i="2"/>
  <c r="S537" i="2"/>
  <c r="A537" i="2"/>
  <c r="AD536" i="2"/>
  <c r="AC536" i="2"/>
  <c r="T536" i="2"/>
  <c r="U536" i="2" s="1"/>
  <c r="W536" i="2" s="1"/>
  <c r="S536" i="2"/>
  <c r="A536" i="2"/>
  <c r="AD535" i="2"/>
  <c r="AC535" i="2"/>
  <c r="T535" i="2"/>
  <c r="S535" i="2"/>
  <c r="U535" i="2" s="1"/>
  <c r="W535" i="2" s="1"/>
  <c r="A535" i="2"/>
  <c r="AD534" i="2"/>
  <c r="AC534" i="2"/>
  <c r="T534" i="2"/>
  <c r="S534" i="2"/>
  <c r="A534" i="2"/>
  <c r="AD533" i="2"/>
  <c r="AC533" i="2"/>
  <c r="T533" i="2"/>
  <c r="S533" i="2"/>
  <c r="A533" i="2"/>
  <c r="AD532" i="2"/>
  <c r="AC532" i="2"/>
  <c r="T532" i="2"/>
  <c r="S532" i="2"/>
  <c r="U532" i="2" s="1"/>
  <c r="W532" i="2" s="1"/>
  <c r="A532" i="2"/>
  <c r="AD531" i="2"/>
  <c r="AC531" i="2"/>
  <c r="T531" i="2"/>
  <c r="S531" i="2"/>
  <c r="A531" i="2"/>
  <c r="AD530" i="2"/>
  <c r="AC530" i="2"/>
  <c r="T530" i="2"/>
  <c r="S530" i="2"/>
  <c r="A530" i="2"/>
  <c r="AD529" i="2"/>
  <c r="AC529" i="2"/>
  <c r="T529" i="2"/>
  <c r="S529" i="2"/>
  <c r="U529" i="2" s="1"/>
  <c r="W529" i="2" s="1"/>
  <c r="A529" i="2"/>
  <c r="AD528" i="2"/>
  <c r="AC528" i="2"/>
  <c r="T528" i="2"/>
  <c r="U528" i="2" s="1"/>
  <c r="W528" i="2" s="1"/>
  <c r="S528" i="2"/>
  <c r="A528" i="2"/>
  <c r="AD527" i="2"/>
  <c r="AC527" i="2"/>
  <c r="T527" i="2"/>
  <c r="S527" i="2"/>
  <c r="A527" i="2"/>
  <c r="AD526" i="2"/>
  <c r="AC526" i="2"/>
  <c r="T526" i="2"/>
  <c r="S526" i="2"/>
  <c r="A526" i="2"/>
  <c r="AD525" i="2"/>
  <c r="AC525" i="2"/>
  <c r="T525" i="2"/>
  <c r="S525" i="2"/>
  <c r="A525" i="2"/>
  <c r="AD524" i="2"/>
  <c r="AC524" i="2"/>
  <c r="U524" i="2"/>
  <c r="W524" i="2" s="1"/>
  <c r="T524" i="2"/>
  <c r="S524" i="2"/>
  <c r="A524" i="2"/>
  <c r="AD523" i="2"/>
  <c r="AC523" i="2"/>
  <c r="T523" i="2"/>
  <c r="S523" i="2"/>
  <c r="A523" i="2"/>
  <c r="AD522" i="2"/>
  <c r="AC522" i="2"/>
  <c r="T522" i="2"/>
  <c r="S522" i="2"/>
  <c r="A522" i="2"/>
  <c r="AD521" i="2"/>
  <c r="AC521" i="2"/>
  <c r="U521" i="2"/>
  <c r="W521" i="2" s="1"/>
  <c r="T521" i="2"/>
  <c r="S521" i="2"/>
  <c r="A521" i="2"/>
  <c r="AD520" i="2"/>
  <c r="AC520" i="2"/>
  <c r="T520" i="2"/>
  <c r="U520" i="2" s="1"/>
  <c r="W520" i="2" s="1"/>
  <c r="S520" i="2"/>
  <c r="A520" i="2"/>
  <c r="AD519" i="2"/>
  <c r="AC519" i="2"/>
  <c r="T519" i="2"/>
  <c r="S519" i="2"/>
  <c r="U519" i="2" s="1"/>
  <c r="W519" i="2" s="1"/>
  <c r="A519" i="2"/>
  <c r="AD518" i="2"/>
  <c r="AC518" i="2"/>
  <c r="T518" i="2"/>
  <c r="S518" i="2"/>
  <c r="A518" i="2"/>
  <c r="AD517" i="2"/>
  <c r="AC517" i="2"/>
  <c r="T517" i="2"/>
  <c r="S517" i="2"/>
  <c r="A517" i="2"/>
  <c r="AD516" i="2"/>
  <c r="AC516" i="2"/>
  <c r="T516" i="2"/>
  <c r="S516" i="2"/>
  <c r="U516" i="2" s="1"/>
  <c r="W516" i="2" s="1"/>
  <c r="A516" i="2"/>
  <c r="AD515" i="2"/>
  <c r="AC515" i="2"/>
  <c r="T515" i="2"/>
  <c r="S515" i="2"/>
  <c r="A515" i="2"/>
  <c r="AD514" i="2"/>
  <c r="AC514" i="2"/>
  <c r="T514" i="2"/>
  <c r="S514" i="2"/>
  <c r="A514" i="2"/>
  <c r="AD513" i="2"/>
  <c r="AC513" i="2"/>
  <c r="T513" i="2"/>
  <c r="S513" i="2"/>
  <c r="U513" i="2" s="1"/>
  <c r="W513" i="2" s="1"/>
  <c r="A513" i="2"/>
  <c r="AD512" i="2"/>
  <c r="AC512" i="2"/>
  <c r="T512" i="2"/>
  <c r="U512" i="2" s="1"/>
  <c r="W512" i="2" s="1"/>
  <c r="S512" i="2"/>
  <c r="A512" i="2"/>
  <c r="AD511" i="2"/>
  <c r="AC511" i="2"/>
  <c r="T511" i="2"/>
  <c r="S511" i="2"/>
  <c r="A511" i="2"/>
  <c r="AD510" i="2"/>
  <c r="AC510" i="2"/>
  <c r="T510" i="2"/>
  <c r="S510" i="2"/>
  <c r="A510" i="2"/>
  <c r="AD509" i="2"/>
  <c r="AC509" i="2"/>
  <c r="T509" i="2"/>
  <c r="S509" i="2"/>
  <c r="A509" i="2"/>
  <c r="AD508" i="2"/>
  <c r="AC508" i="2"/>
  <c r="U508" i="2"/>
  <c r="W508" i="2" s="1"/>
  <c r="T508" i="2"/>
  <c r="S508" i="2"/>
  <c r="A508" i="2"/>
  <c r="AD507" i="2"/>
  <c r="AC507" i="2"/>
  <c r="T507" i="2"/>
  <c r="S507" i="2"/>
  <c r="A507" i="2"/>
  <c r="AD506" i="2"/>
  <c r="AC506" i="2"/>
  <c r="T506" i="2"/>
  <c r="S506" i="2"/>
  <c r="A506" i="2"/>
  <c r="AD505" i="2"/>
  <c r="AC505" i="2"/>
  <c r="U505" i="2"/>
  <c r="W505" i="2" s="1"/>
  <c r="T505" i="2"/>
  <c r="S505" i="2"/>
  <c r="A505" i="2"/>
  <c r="AD504" i="2"/>
  <c r="AC504" i="2"/>
  <c r="T504" i="2"/>
  <c r="U504" i="2" s="1"/>
  <c r="W504" i="2" s="1"/>
  <c r="S504" i="2"/>
  <c r="A504" i="2"/>
  <c r="AD503" i="2"/>
  <c r="AC503" i="2"/>
  <c r="T503" i="2"/>
  <c r="S503" i="2"/>
  <c r="U503" i="2" s="1"/>
  <c r="W503" i="2" s="1"/>
  <c r="A503" i="2"/>
  <c r="AD502" i="2"/>
  <c r="AC502" i="2"/>
  <c r="T502" i="2"/>
  <c r="S502" i="2"/>
  <c r="A502" i="2"/>
  <c r="AD501" i="2"/>
  <c r="AC501" i="2"/>
  <c r="T501" i="2"/>
  <c r="S501" i="2"/>
  <c r="A501" i="2"/>
  <c r="AD500" i="2"/>
  <c r="AC500" i="2"/>
  <c r="T500" i="2"/>
  <c r="S500" i="2"/>
  <c r="U500" i="2" s="1"/>
  <c r="W500" i="2" s="1"/>
  <c r="A500" i="2"/>
  <c r="AD499" i="2"/>
  <c r="AC499" i="2"/>
  <c r="T499" i="2"/>
  <c r="S499" i="2"/>
  <c r="A499" i="2"/>
  <c r="AD498" i="2"/>
  <c r="AC498" i="2"/>
  <c r="T498" i="2"/>
  <c r="S498" i="2"/>
  <c r="A498" i="2"/>
  <c r="AD497" i="2"/>
  <c r="AC497" i="2"/>
  <c r="T497" i="2"/>
  <c r="S497" i="2"/>
  <c r="U497" i="2" s="1"/>
  <c r="W497" i="2" s="1"/>
  <c r="A497" i="2"/>
  <c r="AD496" i="2"/>
  <c r="AC496" i="2"/>
  <c r="T496" i="2"/>
  <c r="U496" i="2" s="1"/>
  <c r="W496" i="2" s="1"/>
  <c r="S496" i="2"/>
  <c r="A496" i="2"/>
  <c r="AD495" i="2"/>
  <c r="AC495" i="2"/>
  <c r="T495" i="2"/>
  <c r="S495" i="2"/>
  <c r="U495" i="2" s="1"/>
  <c r="W495" i="2" s="1"/>
  <c r="A495" i="2"/>
  <c r="AD494" i="2"/>
  <c r="AC494" i="2"/>
  <c r="T494" i="2"/>
  <c r="S494" i="2"/>
  <c r="A494" i="2"/>
  <c r="AD493" i="2"/>
  <c r="AC493" i="2"/>
  <c r="T493" i="2"/>
  <c r="S493" i="2"/>
  <c r="A493" i="2"/>
  <c r="AD492" i="2"/>
  <c r="AC492" i="2"/>
  <c r="U492" i="2"/>
  <c r="W492" i="2" s="1"/>
  <c r="T492" i="2"/>
  <c r="S492" i="2"/>
  <c r="A492" i="2"/>
  <c r="AD491" i="2"/>
  <c r="AC491" i="2"/>
  <c r="T491" i="2"/>
  <c r="S491" i="2"/>
  <c r="A491" i="2"/>
  <c r="AD490" i="2"/>
  <c r="AC490" i="2"/>
  <c r="T490" i="2"/>
  <c r="S490" i="2"/>
  <c r="A490" i="2"/>
  <c r="AD489" i="2"/>
  <c r="AC489" i="2"/>
  <c r="U489" i="2"/>
  <c r="W489" i="2" s="1"/>
  <c r="T489" i="2"/>
  <c r="S489" i="2"/>
  <c r="A489" i="2"/>
  <c r="AD488" i="2"/>
  <c r="AC488" i="2"/>
  <c r="T488" i="2"/>
  <c r="U488" i="2" s="1"/>
  <c r="W488" i="2" s="1"/>
  <c r="S488" i="2"/>
  <c r="A488" i="2"/>
  <c r="AD487" i="2"/>
  <c r="AC487" i="2"/>
  <c r="T487" i="2"/>
  <c r="S487" i="2"/>
  <c r="A487" i="2"/>
  <c r="AD486" i="2"/>
  <c r="AC486" i="2"/>
  <c r="T486" i="2"/>
  <c r="S486" i="2"/>
  <c r="A486" i="2"/>
  <c r="AD485" i="2"/>
  <c r="AC485" i="2"/>
  <c r="T485" i="2"/>
  <c r="S485" i="2"/>
  <c r="U485" i="2" s="1"/>
  <c r="W485" i="2" s="1"/>
  <c r="A485" i="2"/>
  <c r="AD484" i="2"/>
  <c r="AC484" i="2"/>
  <c r="T484" i="2"/>
  <c r="U484" i="2" s="1"/>
  <c r="W484" i="2" s="1"/>
  <c r="S484" i="2"/>
  <c r="A484" i="2"/>
  <c r="AD483" i="2"/>
  <c r="AC483" i="2"/>
  <c r="T483" i="2"/>
  <c r="S483" i="2"/>
  <c r="U483" i="2" s="1"/>
  <c r="W483" i="2" s="1"/>
  <c r="A483" i="2"/>
  <c r="AD482" i="2"/>
  <c r="AC482" i="2"/>
  <c r="T482" i="2"/>
  <c r="S482" i="2"/>
  <c r="A482" i="2"/>
  <c r="AD481" i="2"/>
  <c r="AC481" i="2"/>
  <c r="T481" i="2"/>
  <c r="U481" i="2" s="1"/>
  <c r="W481" i="2" s="1"/>
  <c r="S481" i="2"/>
  <c r="A481" i="2"/>
  <c r="AD480" i="2"/>
  <c r="AC480" i="2"/>
  <c r="T480" i="2"/>
  <c r="S480" i="2"/>
  <c r="A480" i="2"/>
  <c r="AD479" i="2"/>
  <c r="AC479" i="2"/>
  <c r="T479" i="2"/>
  <c r="U479" i="2" s="1"/>
  <c r="W479" i="2" s="1"/>
  <c r="S479" i="2"/>
  <c r="A479" i="2"/>
  <c r="AD478" i="2"/>
  <c r="AC478" i="2"/>
  <c r="T478" i="2"/>
  <c r="S478" i="2"/>
  <c r="A478" i="2"/>
  <c r="AD477" i="2"/>
  <c r="AC477" i="2"/>
  <c r="T477" i="2"/>
  <c r="S477" i="2"/>
  <c r="A477" i="2"/>
  <c r="AD476" i="2"/>
  <c r="AC476" i="2"/>
  <c r="T476" i="2"/>
  <c r="S476" i="2"/>
  <c r="A476" i="2"/>
  <c r="AD475" i="2"/>
  <c r="AC475" i="2"/>
  <c r="T475" i="2"/>
  <c r="S475" i="2"/>
  <c r="A475" i="2"/>
  <c r="AD474" i="2"/>
  <c r="AC474" i="2"/>
  <c r="T474" i="2"/>
  <c r="S474" i="2"/>
  <c r="A474" i="2"/>
  <c r="AD473" i="2"/>
  <c r="AC473" i="2"/>
  <c r="U473" i="2"/>
  <c r="W473" i="2" s="1"/>
  <c r="T473" i="2"/>
  <c r="S473" i="2"/>
  <c r="A473" i="2"/>
  <c r="AD472" i="2"/>
  <c r="AC472" i="2"/>
  <c r="T472" i="2"/>
  <c r="U472" i="2" s="1"/>
  <c r="W472" i="2" s="1"/>
  <c r="S472" i="2"/>
  <c r="A472" i="2"/>
  <c r="AD471" i="2"/>
  <c r="AC471" i="2"/>
  <c r="T471" i="2"/>
  <c r="S471" i="2"/>
  <c r="A471" i="2"/>
  <c r="AD470" i="2"/>
  <c r="AC470" i="2"/>
  <c r="T470" i="2"/>
  <c r="S470" i="2"/>
  <c r="A470" i="2"/>
  <c r="AD469" i="2"/>
  <c r="AC469" i="2"/>
  <c r="T469" i="2"/>
  <c r="S469" i="2"/>
  <c r="U469" i="2" s="1"/>
  <c r="W469" i="2" s="1"/>
  <c r="A469" i="2"/>
  <c r="AD468" i="2"/>
  <c r="AC468" i="2"/>
  <c r="T468" i="2"/>
  <c r="U468" i="2" s="1"/>
  <c r="W468" i="2" s="1"/>
  <c r="S468" i="2"/>
  <c r="A468" i="2"/>
  <c r="AD467" i="2"/>
  <c r="AC467" i="2"/>
  <c r="T467" i="2"/>
  <c r="S467" i="2"/>
  <c r="U467" i="2" s="1"/>
  <c r="W467" i="2" s="1"/>
  <c r="A467" i="2"/>
  <c r="AD466" i="2"/>
  <c r="AC466" i="2"/>
  <c r="T466" i="2"/>
  <c r="S466" i="2"/>
  <c r="A466" i="2"/>
  <c r="AD465" i="2"/>
  <c r="AC465" i="2"/>
  <c r="T465" i="2"/>
  <c r="S465" i="2"/>
  <c r="A465" i="2"/>
  <c r="AD464" i="2"/>
  <c r="AC464" i="2"/>
  <c r="T464" i="2"/>
  <c r="S464" i="2"/>
  <c r="A464" i="2"/>
  <c r="AD463" i="2"/>
  <c r="AC463" i="2"/>
  <c r="U463" i="2"/>
  <c r="W463" i="2" s="1"/>
  <c r="T463" i="2"/>
  <c r="S463" i="2"/>
  <c r="A463" i="2"/>
  <c r="AD462" i="2"/>
  <c r="AC462" i="2"/>
  <c r="T462" i="2"/>
  <c r="S462" i="2"/>
  <c r="A462" i="2"/>
  <c r="AD461" i="2"/>
  <c r="AC461" i="2"/>
  <c r="T461" i="2"/>
  <c r="U461" i="2" s="1"/>
  <c r="W461" i="2" s="1"/>
  <c r="S461" i="2"/>
  <c r="A461" i="2"/>
  <c r="AD460" i="2"/>
  <c r="AC460" i="2"/>
  <c r="T460" i="2"/>
  <c r="S460" i="2"/>
  <c r="A460" i="2"/>
  <c r="AD459" i="2"/>
  <c r="AC459" i="2"/>
  <c r="T459" i="2"/>
  <c r="S459" i="2"/>
  <c r="A459" i="2"/>
  <c r="AD458" i="2"/>
  <c r="AC458" i="2"/>
  <c r="T458" i="2"/>
  <c r="S458" i="2"/>
  <c r="A458" i="2"/>
  <c r="AD457" i="2"/>
  <c r="AC457" i="2"/>
  <c r="U457" i="2"/>
  <c r="W457" i="2" s="1"/>
  <c r="T457" i="2"/>
  <c r="S457" i="2"/>
  <c r="A457" i="2"/>
  <c r="AD456" i="2"/>
  <c r="AC456" i="2"/>
  <c r="T456" i="2"/>
  <c r="U456" i="2" s="1"/>
  <c r="W456" i="2" s="1"/>
  <c r="S456" i="2"/>
  <c r="A456" i="2"/>
  <c r="AD455" i="2"/>
  <c r="AC455" i="2"/>
  <c r="T455" i="2"/>
  <c r="U455" i="2" s="1"/>
  <c r="W455" i="2" s="1"/>
  <c r="S455" i="2"/>
  <c r="A455" i="2"/>
  <c r="AD454" i="2"/>
  <c r="AC454" i="2"/>
  <c r="T454" i="2"/>
  <c r="S454" i="2"/>
  <c r="U454" i="2" s="1"/>
  <c r="W454" i="2" s="1"/>
  <c r="A454" i="2"/>
  <c r="AD453" i="2"/>
  <c r="AC453" i="2"/>
  <c r="U453" i="2"/>
  <c r="W453" i="2" s="1"/>
  <c r="T453" i="2"/>
  <c r="S453" i="2"/>
  <c r="A453" i="2"/>
  <c r="AD452" i="2"/>
  <c r="AC452" i="2"/>
  <c r="T452" i="2"/>
  <c r="U452" i="2" s="1"/>
  <c r="W452" i="2" s="1"/>
  <c r="S452" i="2"/>
  <c r="A452" i="2"/>
  <c r="AD451" i="2"/>
  <c r="AC451" i="2"/>
  <c r="T451" i="2"/>
  <c r="S451" i="2"/>
  <c r="U451" i="2" s="1"/>
  <c r="W451" i="2" s="1"/>
  <c r="A451" i="2"/>
  <c r="AD450" i="2"/>
  <c r="AC450" i="2"/>
  <c r="T450" i="2"/>
  <c r="S450" i="2"/>
  <c r="A450" i="2"/>
  <c r="AD449" i="2"/>
  <c r="AC449" i="2"/>
  <c r="T449" i="2"/>
  <c r="U449" i="2" s="1"/>
  <c r="W449" i="2" s="1"/>
  <c r="S449" i="2"/>
  <c r="A449" i="2"/>
  <c r="AD448" i="2"/>
  <c r="AC448" i="2"/>
  <c r="T448" i="2"/>
  <c r="S448" i="2"/>
  <c r="A448" i="2"/>
  <c r="AD447" i="2"/>
  <c r="AC447" i="2"/>
  <c r="T447" i="2"/>
  <c r="S447" i="2"/>
  <c r="U447" i="2" s="1"/>
  <c r="W447" i="2" s="1"/>
  <c r="A447" i="2"/>
  <c r="AD446" i="2"/>
  <c r="AC446" i="2"/>
  <c r="T446" i="2"/>
  <c r="S446" i="2"/>
  <c r="A446" i="2"/>
  <c r="AD445" i="2"/>
  <c r="AC445" i="2"/>
  <c r="T445" i="2"/>
  <c r="S445" i="2"/>
  <c r="A445" i="2"/>
  <c r="AD444" i="2"/>
  <c r="AC444" i="2"/>
  <c r="T444" i="2"/>
  <c r="S444" i="2"/>
  <c r="A444" i="2"/>
  <c r="AD443" i="2"/>
  <c r="AC443" i="2"/>
  <c r="T443" i="2"/>
  <c r="S443" i="2"/>
  <c r="A443" i="2"/>
  <c r="AD442" i="2"/>
  <c r="AC442" i="2"/>
  <c r="T442" i="2"/>
  <c r="S442" i="2"/>
  <c r="A442" i="2"/>
  <c r="AD441" i="2"/>
  <c r="AC441" i="2"/>
  <c r="T441" i="2"/>
  <c r="S441" i="2"/>
  <c r="U441" i="2" s="1"/>
  <c r="W441" i="2" s="1"/>
  <c r="A441" i="2"/>
  <c r="AD440" i="2"/>
  <c r="AC440" i="2"/>
  <c r="T440" i="2"/>
  <c r="S440" i="2"/>
  <c r="A440" i="2"/>
  <c r="AD439" i="2"/>
  <c r="AC439" i="2"/>
  <c r="T439" i="2"/>
  <c r="S439" i="2"/>
  <c r="U439" i="2" s="1"/>
  <c r="W439" i="2" s="1"/>
  <c r="A439" i="2"/>
  <c r="AD438" i="2"/>
  <c r="AC438" i="2"/>
  <c r="T438" i="2"/>
  <c r="S438" i="2"/>
  <c r="A438" i="2"/>
  <c r="AD437" i="2"/>
  <c r="AC437" i="2"/>
  <c r="T437" i="2"/>
  <c r="S437" i="2"/>
  <c r="A437" i="2"/>
  <c r="AD436" i="2"/>
  <c r="AC436" i="2"/>
  <c r="T436" i="2"/>
  <c r="S436" i="2"/>
  <c r="U436" i="2" s="1"/>
  <c r="W436" i="2" s="1"/>
  <c r="A436" i="2"/>
  <c r="AD435" i="2"/>
  <c r="AC435" i="2"/>
  <c r="U435" i="2"/>
  <c r="W435" i="2" s="1"/>
  <c r="T435" i="2"/>
  <c r="S435" i="2"/>
  <c r="A435" i="2"/>
  <c r="AD434" i="2"/>
  <c r="AC434" i="2"/>
  <c r="T434" i="2"/>
  <c r="S434" i="2"/>
  <c r="U434" i="2" s="1"/>
  <c r="W434" i="2" s="1"/>
  <c r="A434" i="2"/>
  <c r="AD433" i="2"/>
  <c r="AC433" i="2"/>
  <c r="T433" i="2"/>
  <c r="S433" i="2"/>
  <c r="A433" i="2"/>
  <c r="AD432" i="2"/>
  <c r="AC432" i="2"/>
  <c r="T432" i="2"/>
  <c r="S432" i="2"/>
  <c r="U432" i="2" s="1"/>
  <c r="W432" i="2" s="1"/>
  <c r="A432" i="2"/>
  <c r="AD431" i="2"/>
  <c r="AC431" i="2"/>
  <c r="T431" i="2"/>
  <c r="S431" i="2"/>
  <c r="U431" i="2" s="1"/>
  <c r="W431" i="2" s="1"/>
  <c r="A431" i="2"/>
  <c r="AD430" i="2"/>
  <c r="AC430" i="2"/>
  <c r="T430" i="2"/>
  <c r="S430" i="2"/>
  <c r="A430" i="2"/>
  <c r="AD429" i="2"/>
  <c r="AC429" i="2"/>
  <c r="T429" i="2"/>
  <c r="S429" i="2"/>
  <c r="A429" i="2"/>
  <c r="AD428" i="2"/>
  <c r="AC428" i="2"/>
  <c r="T428" i="2"/>
  <c r="S428" i="2"/>
  <c r="U428" i="2" s="1"/>
  <c r="W428" i="2" s="1"/>
  <c r="A428" i="2"/>
  <c r="AD427" i="2"/>
  <c r="AC427" i="2"/>
  <c r="U427" i="2"/>
  <c r="W427" i="2" s="1"/>
  <c r="T427" i="2"/>
  <c r="S427" i="2"/>
  <c r="A427" i="2"/>
  <c r="AD426" i="2"/>
  <c r="AC426" i="2"/>
  <c r="T426" i="2"/>
  <c r="S426" i="2"/>
  <c r="U426" i="2" s="1"/>
  <c r="W426" i="2" s="1"/>
  <c r="A426" i="2"/>
  <c r="AD425" i="2"/>
  <c r="AC425" i="2"/>
  <c r="T425" i="2"/>
  <c r="S425" i="2"/>
  <c r="A425" i="2"/>
  <c r="AD424" i="2"/>
  <c r="AC424" i="2"/>
  <c r="T424" i="2"/>
  <c r="S424" i="2"/>
  <c r="U424" i="2" s="1"/>
  <c r="W424" i="2" s="1"/>
  <c r="A424" i="2"/>
  <c r="AD423" i="2"/>
  <c r="AC423" i="2"/>
  <c r="T423" i="2"/>
  <c r="S423" i="2"/>
  <c r="U423" i="2" s="1"/>
  <c r="W423" i="2" s="1"/>
  <c r="A423" i="2"/>
  <c r="AD422" i="2"/>
  <c r="AC422" i="2"/>
  <c r="T422" i="2"/>
  <c r="S422" i="2"/>
  <c r="A422" i="2"/>
  <c r="AD421" i="2"/>
  <c r="AC421" i="2"/>
  <c r="T421" i="2"/>
  <c r="S421" i="2"/>
  <c r="A421" i="2"/>
  <c r="AD420" i="2"/>
  <c r="AC420" i="2"/>
  <c r="T420" i="2"/>
  <c r="S420" i="2"/>
  <c r="U420" i="2" s="1"/>
  <c r="W420" i="2" s="1"/>
  <c r="A420" i="2"/>
  <c r="AD419" i="2"/>
  <c r="AC419" i="2"/>
  <c r="U419" i="2"/>
  <c r="W419" i="2" s="1"/>
  <c r="T419" i="2"/>
  <c r="S419" i="2"/>
  <c r="A419" i="2"/>
  <c r="AD418" i="2"/>
  <c r="AC418" i="2"/>
  <c r="T418" i="2"/>
  <c r="S418" i="2"/>
  <c r="U418" i="2" s="1"/>
  <c r="W418" i="2" s="1"/>
  <c r="A418" i="2"/>
  <c r="AD417" i="2"/>
  <c r="AC417" i="2"/>
  <c r="T417" i="2"/>
  <c r="S417" i="2"/>
  <c r="A417" i="2"/>
  <c r="AD416" i="2"/>
  <c r="AC416" i="2"/>
  <c r="T416" i="2"/>
  <c r="S416" i="2"/>
  <c r="U416" i="2" s="1"/>
  <c r="W416" i="2" s="1"/>
  <c r="A416" i="2"/>
  <c r="AD415" i="2"/>
  <c r="AC415" i="2"/>
  <c r="T415" i="2"/>
  <c r="S415" i="2"/>
  <c r="U415" i="2" s="1"/>
  <c r="W415" i="2" s="1"/>
  <c r="A415" i="2"/>
  <c r="AD414" i="2"/>
  <c r="AC414" i="2"/>
  <c r="T414" i="2"/>
  <c r="S414" i="2"/>
  <c r="A414" i="2"/>
  <c r="AD413" i="2"/>
  <c r="AC413" i="2"/>
  <c r="T413" i="2"/>
  <c r="S413" i="2"/>
  <c r="A413" i="2"/>
  <c r="AD412" i="2"/>
  <c r="AC412" i="2"/>
  <c r="T412" i="2"/>
  <c r="S412" i="2"/>
  <c r="U412" i="2" s="1"/>
  <c r="W412" i="2" s="1"/>
  <c r="A412" i="2"/>
  <c r="AD411" i="2"/>
  <c r="AC411" i="2"/>
  <c r="U411" i="2"/>
  <c r="W411" i="2" s="1"/>
  <c r="T411" i="2"/>
  <c r="S411" i="2"/>
  <c r="A411" i="2"/>
  <c r="AD410" i="2"/>
  <c r="AC410" i="2"/>
  <c r="T410" i="2"/>
  <c r="S410" i="2"/>
  <c r="U410" i="2" s="1"/>
  <c r="W410" i="2" s="1"/>
  <c r="A410" i="2"/>
  <c r="AD409" i="2"/>
  <c r="AC409" i="2"/>
  <c r="T409" i="2"/>
  <c r="S409" i="2"/>
  <c r="A409" i="2"/>
  <c r="AD408" i="2"/>
  <c r="AC408" i="2"/>
  <c r="T408" i="2"/>
  <c r="S408" i="2"/>
  <c r="U408" i="2" s="1"/>
  <c r="W408" i="2" s="1"/>
  <c r="A408" i="2"/>
  <c r="AD407" i="2"/>
  <c r="AC407" i="2"/>
  <c r="T407" i="2"/>
  <c r="S407" i="2"/>
  <c r="U407" i="2" s="1"/>
  <c r="W407" i="2" s="1"/>
  <c r="A407" i="2"/>
  <c r="AD406" i="2"/>
  <c r="AC406" i="2"/>
  <c r="T406" i="2"/>
  <c r="S406" i="2"/>
  <c r="A406" i="2"/>
  <c r="AD405" i="2"/>
  <c r="AC405" i="2"/>
  <c r="T405" i="2"/>
  <c r="S405" i="2"/>
  <c r="A405" i="2"/>
  <c r="AD404" i="2"/>
  <c r="AC404" i="2"/>
  <c r="T404" i="2"/>
  <c r="S404" i="2"/>
  <c r="A404" i="2"/>
  <c r="AD403" i="2"/>
  <c r="AC403" i="2"/>
  <c r="T403" i="2"/>
  <c r="S403" i="2"/>
  <c r="A403" i="2"/>
  <c r="AD402" i="2"/>
  <c r="AC402" i="2"/>
  <c r="T402" i="2"/>
  <c r="S402" i="2"/>
  <c r="U402" i="2" s="1"/>
  <c r="W402" i="2" s="1"/>
  <c r="A402" i="2"/>
  <c r="AD401" i="2"/>
  <c r="AC401" i="2"/>
  <c r="U401" i="2"/>
  <c r="W401" i="2" s="1"/>
  <c r="T401" i="2"/>
  <c r="S401" i="2"/>
  <c r="A401" i="2"/>
  <c r="AD400" i="2"/>
  <c r="AC400" i="2"/>
  <c r="T400" i="2"/>
  <c r="U400" i="2" s="1"/>
  <c r="W400" i="2" s="1"/>
  <c r="S400" i="2"/>
  <c r="A400" i="2"/>
  <c r="AD399" i="2"/>
  <c r="AC399" i="2"/>
  <c r="T399" i="2"/>
  <c r="S399" i="2"/>
  <c r="U399" i="2" s="1"/>
  <c r="W399" i="2" s="1"/>
  <c r="A399" i="2"/>
  <c r="AD398" i="2"/>
  <c r="AC398" i="2"/>
  <c r="T398" i="2"/>
  <c r="S398" i="2"/>
  <c r="A398" i="2"/>
  <c r="AD397" i="2"/>
  <c r="AC397" i="2"/>
  <c r="T397" i="2"/>
  <c r="U397" i="2" s="1"/>
  <c r="W397" i="2" s="1"/>
  <c r="S397" i="2"/>
  <c r="A397" i="2"/>
  <c r="AD396" i="2"/>
  <c r="AC396" i="2"/>
  <c r="T396" i="2"/>
  <c r="S396" i="2"/>
  <c r="A396" i="2"/>
  <c r="AD395" i="2"/>
  <c r="AC395" i="2"/>
  <c r="T395" i="2"/>
  <c r="S395" i="2"/>
  <c r="A395" i="2"/>
  <c r="AD394" i="2"/>
  <c r="AC394" i="2"/>
  <c r="T394" i="2"/>
  <c r="S394" i="2"/>
  <c r="U394" i="2" s="1"/>
  <c r="W394" i="2" s="1"/>
  <c r="A394" i="2"/>
  <c r="AD393" i="2"/>
  <c r="AC393" i="2"/>
  <c r="T393" i="2"/>
  <c r="S393" i="2"/>
  <c r="U393" i="2" s="1"/>
  <c r="W393" i="2" s="1"/>
  <c r="A393" i="2"/>
  <c r="AD392" i="2"/>
  <c r="AC392" i="2"/>
  <c r="T392" i="2"/>
  <c r="U392" i="2" s="1"/>
  <c r="W392" i="2" s="1"/>
  <c r="S392" i="2"/>
  <c r="A392" i="2"/>
  <c r="AD391" i="2"/>
  <c r="AC391" i="2"/>
  <c r="T391" i="2"/>
  <c r="S391" i="2"/>
  <c r="U391" i="2" s="1"/>
  <c r="W391" i="2" s="1"/>
  <c r="A391" i="2"/>
  <c r="AD390" i="2"/>
  <c r="AC390" i="2"/>
  <c r="T390" i="2"/>
  <c r="S390" i="2"/>
  <c r="A390" i="2"/>
  <c r="AD389" i="2"/>
  <c r="AC389" i="2"/>
  <c r="T389" i="2"/>
  <c r="S389" i="2"/>
  <c r="U389" i="2" s="1"/>
  <c r="W389" i="2" s="1"/>
  <c r="A389" i="2"/>
  <c r="AD388" i="2"/>
  <c r="AC388" i="2"/>
  <c r="T388" i="2"/>
  <c r="S388" i="2"/>
  <c r="A388" i="2"/>
  <c r="AD387" i="2"/>
  <c r="AC387" i="2"/>
  <c r="T387" i="2"/>
  <c r="S387" i="2"/>
  <c r="A387" i="2"/>
  <c r="AD386" i="2"/>
  <c r="AC386" i="2"/>
  <c r="T386" i="2"/>
  <c r="S386" i="2"/>
  <c r="U386" i="2" s="1"/>
  <c r="W386" i="2" s="1"/>
  <c r="A386" i="2"/>
  <c r="AD385" i="2"/>
  <c r="AC385" i="2"/>
  <c r="T385" i="2"/>
  <c r="S385" i="2"/>
  <c r="U385" i="2" s="1"/>
  <c r="W385" i="2" s="1"/>
  <c r="A385" i="2"/>
  <c r="AD384" i="2"/>
  <c r="AC384" i="2"/>
  <c r="T384" i="2"/>
  <c r="U384" i="2" s="1"/>
  <c r="W384" i="2" s="1"/>
  <c r="S384" i="2"/>
  <c r="A384" i="2"/>
  <c r="AD383" i="2"/>
  <c r="AC383" i="2"/>
  <c r="T383" i="2"/>
  <c r="S383" i="2"/>
  <c r="U383" i="2" s="1"/>
  <c r="W383" i="2" s="1"/>
  <c r="A383" i="2"/>
  <c r="AD382" i="2"/>
  <c r="AC382" i="2"/>
  <c r="T382" i="2"/>
  <c r="S382" i="2"/>
  <c r="A382" i="2"/>
  <c r="AD381" i="2"/>
  <c r="AC381" i="2"/>
  <c r="T381" i="2"/>
  <c r="U381" i="2" s="1"/>
  <c r="W381" i="2" s="1"/>
  <c r="S381" i="2"/>
  <c r="A381" i="2"/>
  <c r="AD380" i="2"/>
  <c r="AC380" i="2"/>
  <c r="T380" i="2"/>
  <c r="S380" i="2"/>
  <c r="A380" i="2"/>
  <c r="AD379" i="2"/>
  <c r="AC379" i="2"/>
  <c r="T379" i="2"/>
  <c r="S379" i="2"/>
  <c r="A379" i="2"/>
  <c r="AD378" i="2"/>
  <c r="AC378" i="2"/>
  <c r="T378" i="2"/>
  <c r="S378" i="2"/>
  <c r="U378" i="2" s="1"/>
  <c r="W378" i="2" s="1"/>
  <c r="A378" i="2"/>
  <c r="AD377" i="2"/>
  <c r="AC377" i="2"/>
  <c r="U377" i="2"/>
  <c r="W377" i="2" s="1"/>
  <c r="T377" i="2"/>
  <c r="S377" i="2"/>
  <c r="A377" i="2"/>
  <c r="AD376" i="2"/>
  <c r="AC376" i="2"/>
  <c r="T376" i="2"/>
  <c r="U376" i="2" s="1"/>
  <c r="W376" i="2" s="1"/>
  <c r="S376" i="2"/>
  <c r="A376" i="2"/>
  <c r="AD375" i="2"/>
  <c r="AC375" i="2"/>
  <c r="T375" i="2"/>
  <c r="S375" i="2"/>
  <c r="U375" i="2" s="1"/>
  <c r="W375" i="2" s="1"/>
  <c r="A375" i="2"/>
  <c r="AD374" i="2"/>
  <c r="AC374" i="2"/>
  <c r="T374" i="2"/>
  <c r="S374" i="2"/>
  <c r="A374" i="2"/>
  <c r="AD373" i="2"/>
  <c r="AC373" i="2"/>
  <c r="T373" i="2"/>
  <c r="S373" i="2"/>
  <c r="U373" i="2" s="1"/>
  <c r="W373" i="2" s="1"/>
  <c r="A373" i="2"/>
  <c r="AD372" i="2"/>
  <c r="AC372" i="2"/>
  <c r="T372" i="2"/>
  <c r="S372" i="2"/>
  <c r="A372" i="2"/>
  <c r="AD371" i="2"/>
  <c r="AC371" i="2"/>
  <c r="T371" i="2"/>
  <c r="S371" i="2"/>
  <c r="A371" i="2"/>
  <c r="AD370" i="2"/>
  <c r="AC370" i="2"/>
  <c r="T370" i="2"/>
  <c r="S370" i="2"/>
  <c r="U370" i="2" s="1"/>
  <c r="W370" i="2" s="1"/>
  <c r="A370" i="2"/>
  <c r="AD369" i="2"/>
  <c r="AC369" i="2"/>
  <c r="U369" i="2"/>
  <c r="W369" i="2" s="1"/>
  <c r="T369" i="2"/>
  <c r="S369" i="2"/>
  <c r="A369" i="2"/>
  <c r="AD368" i="2"/>
  <c r="AC368" i="2"/>
  <c r="T368" i="2"/>
  <c r="U368" i="2" s="1"/>
  <c r="W368" i="2" s="1"/>
  <c r="S368" i="2"/>
  <c r="A368" i="2"/>
  <c r="AD367" i="2"/>
  <c r="AC367" i="2"/>
  <c r="T367" i="2"/>
  <c r="S367" i="2"/>
  <c r="U367" i="2" s="1"/>
  <c r="W367" i="2" s="1"/>
  <c r="A367" i="2"/>
  <c r="AD366" i="2"/>
  <c r="AC366" i="2"/>
  <c r="T366" i="2"/>
  <c r="S366" i="2"/>
  <c r="A366" i="2"/>
  <c r="AD365" i="2"/>
  <c r="AC365" i="2"/>
  <c r="T365" i="2"/>
  <c r="U365" i="2" s="1"/>
  <c r="W365" i="2" s="1"/>
  <c r="S365" i="2"/>
  <c r="A365" i="2"/>
  <c r="AD364" i="2"/>
  <c r="AC364" i="2"/>
  <c r="T364" i="2"/>
  <c r="S364" i="2"/>
  <c r="A364" i="2"/>
  <c r="AD363" i="2"/>
  <c r="AC363" i="2"/>
  <c r="T363" i="2"/>
  <c r="S363" i="2"/>
  <c r="A363" i="2"/>
  <c r="AD362" i="2"/>
  <c r="AC362" i="2"/>
  <c r="T362" i="2"/>
  <c r="S362" i="2"/>
  <c r="U362" i="2" s="1"/>
  <c r="W362" i="2" s="1"/>
  <c r="A362" i="2"/>
  <c r="AD361" i="2"/>
  <c r="AC361" i="2"/>
  <c r="T361" i="2"/>
  <c r="S361" i="2"/>
  <c r="U361" i="2" s="1"/>
  <c r="W361" i="2" s="1"/>
  <c r="A361" i="2"/>
  <c r="AD360" i="2"/>
  <c r="AC360" i="2"/>
  <c r="T360" i="2"/>
  <c r="U360" i="2" s="1"/>
  <c r="W360" i="2" s="1"/>
  <c r="S360" i="2"/>
  <c r="A360" i="2"/>
  <c r="AD359" i="2"/>
  <c r="AC359" i="2"/>
  <c r="T359" i="2"/>
  <c r="S359" i="2"/>
  <c r="U359" i="2" s="1"/>
  <c r="W359" i="2" s="1"/>
  <c r="A359" i="2"/>
  <c r="AD358" i="2"/>
  <c r="AC358" i="2"/>
  <c r="T358" i="2"/>
  <c r="S358" i="2"/>
  <c r="U358" i="2" s="1"/>
  <c r="W358" i="2" s="1"/>
  <c r="A358" i="2"/>
  <c r="AD357" i="2"/>
  <c r="AC357" i="2"/>
  <c r="U357" i="2"/>
  <c r="W357" i="2" s="1"/>
  <c r="T357" i="2"/>
  <c r="S357" i="2"/>
  <c r="A357" i="2"/>
  <c r="AD356" i="2"/>
  <c r="AC356" i="2"/>
  <c r="T356" i="2"/>
  <c r="U356" i="2" s="1"/>
  <c r="W356" i="2" s="1"/>
  <c r="S356" i="2"/>
  <c r="A356" i="2"/>
  <c r="AD355" i="2"/>
  <c r="AC355" i="2"/>
  <c r="T355" i="2"/>
  <c r="S355" i="2"/>
  <c r="U355" i="2" s="1"/>
  <c r="W355" i="2" s="1"/>
  <c r="A355" i="2"/>
  <c r="AD354" i="2"/>
  <c r="AC354" i="2"/>
  <c r="T354" i="2"/>
  <c r="S354" i="2"/>
  <c r="A354" i="2"/>
  <c r="AD353" i="2"/>
  <c r="AC353" i="2"/>
  <c r="T353" i="2"/>
  <c r="U353" i="2" s="1"/>
  <c r="W353" i="2" s="1"/>
  <c r="S353" i="2"/>
  <c r="A353" i="2"/>
  <c r="AD352" i="2"/>
  <c r="AC352" i="2"/>
  <c r="T352" i="2"/>
  <c r="S352" i="2"/>
  <c r="A352" i="2"/>
  <c r="AD351" i="2"/>
  <c r="AC351" i="2"/>
  <c r="T351" i="2"/>
  <c r="S351" i="2"/>
  <c r="A351" i="2"/>
  <c r="AD350" i="2"/>
  <c r="AC350" i="2"/>
  <c r="T350" i="2"/>
  <c r="S350" i="2"/>
  <c r="A350" i="2"/>
  <c r="AD349" i="2"/>
  <c r="AC349" i="2"/>
  <c r="T349" i="2"/>
  <c r="S349" i="2"/>
  <c r="U349" i="2" s="1"/>
  <c r="W349" i="2" s="1"/>
  <c r="A349" i="2"/>
  <c r="AD348" i="2"/>
  <c r="AC348" i="2"/>
  <c r="T348" i="2"/>
  <c r="S348" i="2"/>
  <c r="A348" i="2"/>
  <c r="AD347" i="2"/>
  <c r="AC347" i="2"/>
  <c r="T347" i="2"/>
  <c r="S347" i="2"/>
  <c r="A347" i="2"/>
  <c r="AD346" i="2"/>
  <c r="AC346" i="2"/>
  <c r="T346" i="2"/>
  <c r="S346" i="2"/>
  <c r="U346" i="2" s="1"/>
  <c r="W346" i="2" s="1"/>
  <c r="A346" i="2"/>
  <c r="AD345" i="2"/>
  <c r="AC345" i="2"/>
  <c r="U345" i="2"/>
  <c r="W345" i="2" s="1"/>
  <c r="T345" i="2"/>
  <c r="S345" i="2"/>
  <c r="A345" i="2"/>
  <c r="AD344" i="2"/>
  <c r="AC344" i="2"/>
  <c r="T344" i="2"/>
  <c r="U344" i="2" s="1"/>
  <c r="W344" i="2" s="1"/>
  <c r="S344" i="2"/>
  <c r="A344" i="2"/>
  <c r="AD343" i="2"/>
  <c r="AC343" i="2"/>
  <c r="T343" i="2"/>
  <c r="S343" i="2"/>
  <c r="U343" i="2" s="1"/>
  <c r="W343" i="2" s="1"/>
  <c r="A343" i="2"/>
  <c r="AD342" i="2"/>
  <c r="AC342" i="2"/>
  <c r="W342" i="2"/>
  <c r="T342" i="2"/>
  <c r="S342" i="2"/>
  <c r="U342" i="2" s="1"/>
  <c r="A342" i="2"/>
  <c r="AD341" i="2"/>
  <c r="AC341" i="2"/>
  <c r="T341" i="2"/>
  <c r="S341" i="2"/>
  <c r="U341" i="2" s="1"/>
  <c r="W341" i="2" s="1"/>
  <c r="A341" i="2"/>
  <c r="AD340" i="2"/>
  <c r="AC340" i="2"/>
  <c r="T340" i="2"/>
  <c r="U340" i="2" s="1"/>
  <c r="W340" i="2" s="1"/>
  <c r="S340" i="2"/>
  <c r="A340" i="2"/>
  <c r="AD339" i="2"/>
  <c r="AC339" i="2"/>
  <c r="T339" i="2"/>
  <c r="S339" i="2"/>
  <c r="U339" i="2" s="1"/>
  <c r="W339" i="2" s="1"/>
  <c r="A339" i="2"/>
  <c r="AD338" i="2"/>
  <c r="AC338" i="2"/>
  <c r="T338" i="2"/>
  <c r="S338" i="2"/>
  <c r="A338" i="2"/>
  <c r="AD337" i="2"/>
  <c r="AC337" i="2"/>
  <c r="T337" i="2"/>
  <c r="S337" i="2"/>
  <c r="A337" i="2"/>
  <c r="AD336" i="2"/>
  <c r="AC336" i="2"/>
  <c r="T336" i="2"/>
  <c r="S336" i="2"/>
  <c r="A336" i="2"/>
  <c r="AD335" i="2"/>
  <c r="AC335" i="2"/>
  <c r="T335" i="2"/>
  <c r="S335" i="2"/>
  <c r="A335" i="2"/>
  <c r="AD334" i="2"/>
  <c r="AC334" i="2"/>
  <c r="T334" i="2"/>
  <c r="S334" i="2"/>
  <c r="A334" i="2"/>
  <c r="AD333" i="2"/>
  <c r="AC333" i="2"/>
  <c r="T333" i="2"/>
  <c r="U333" i="2" s="1"/>
  <c r="W333" i="2" s="1"/>
  <c r="S333" i="2"/>
  <c r="A333" i="2"/>
  <c r="AD332" i="2"/>
  <c r="AC332" i="2"/>
  <c r="T332" i="2"/>
  <c r="S332" i="2"/>
  <c r="A332" i="2"/>
  <c r="AD331" i="2"/>
  <c r="AC331" i="2"/>
  <c r="T331" i="2"/>
  <c r="S331" i="2"/>
  <c r="A331" i="2"/>
  <c r="AD330" i="2"/>
  <c r="AC330" i="2"/>
  <c r="T330" i="2"/>
  <c r="S330" i="2"/>
  <c r="U330" i="2" s="1"/>
  <c r="W330" i="2" s="1"/>
  <c r="A330" i="2"/>
  <c r="AD329" i="2"/>
  <c r="AC329" i="2"/>
  <c r="U329" i="2"/>
  <c r="W329" i="2" s="1"/>
  <c r="T329" i="2"/>
  <c r="S329" i="2"/>
  <c r="A329" i="2"/>
  <c r="AD328" i="2"/>
  <c r="AC328" i="2"/>
  <c r="T328" i="2"/>
  <c r="U328" i="2" s="1"/>
  <c r="W328" i="2" s="1"/>
  <c r="S328" i="2"/>
  <c r="A328" i="2"/>
  <c r="AD327" i="2"/>
  <c r="AC327" i="2"/>
  <c r="T327" i="2"/>
  <c r="S327" i="2"/>
  <c r="U327" i="2" s="1"/>
  <c r="W327" i="2" s="1"/>
  <c r="A327" i="2"/>
  <c r="AD326" i="2"/>
  <c r="AC326" i="2"/>
  <c r="W326" i="2"/>
  <c r="T326" i="2"/>
  <c r="S326" i="2"/>
  <c r="U326" i="2" s="1"/>
  <c r="A326" i="2"/>
  <c r="AD325" i="2"/>
  <c r="AC325" i="2"/>
  <c r="T325" i="2"/>
  <c r="S325" i="2"/>
  <c r="U325" i="2" s="1"/>
  <c r="W325" i="2" s="1"/>
  <c r="A325" i="2"/>
  <c r="AD324" i="2"/>
  <c r="AC324" i="2"/>
  <c r="T324" i="2"/>
  <c r="U324" i="2" s="1"/>
  <c r="W324" i="2" s="1"/>
  <c r="S324" i="2"/>
  <c r="A324" i="2"/>
  <c r="AD323" i="2"/>
  <c r="AC323" i="2"/>
  <c r="T323" i="2"/>
  <c r="S323" i="2"/>
  <c r="U323" i="2" s="1"/>
  <c r="W323" i="2" s="1"/>
  <c r="A323" i="2"/>
  <c r="AD322" i="2"/>
  <c r="AC322" i="2"/>
  <c r="T322" i="2"/>
  <c r="S322" i="2"/>
  <c r="A322" i="2"/>
  <c r="AD321" i="2"/>
  <c r="AC321" i="2"/>
  <c r="T321" i="2"/>
  <c r="U321" i="2" s="1"/>
  <c r="W321" i="2" s="1"/>
  <c r="S321" i="2"/>
  <c r="A321" i="2"/>
  <c r="AD320" i="2"/>
  <c r="AC320" i="2"/>
  <c r="T320" i="2"/>
  <c r="S320" i="2"/>
  <c r="A320" i="2"/>
  <c r="AD319" i="2"/>
  <c r="AC319" i="2"/>
  <c r="T319" i="2"/>
  <c r="S319" i="2"/>
  <c r="A319" i="2"/>
  <c r="AD318" i="2"/>
  <c r="AC318" i="2"/>
  <c r="T318" i="2"/>
  <c r="S318" i="2"/>
  <c r="A318" i="2"/>
  <c r="AD317" i="2"/>
  <c r="AC317" i="2"/>
  <c r="T317" i="2"/>
  <c r="S317" i="2"/>
  <c r="U317" i="2" s="1"/>
  <c r="W317" i="2" s="1"/>
  <c r="A317" i="2"/>
  <c r="AD316" i="2"/>
  <c r="AC316" i="2"/>
  <c r="T316" i="2"/>
  <c r="U316" i="2" s="1"/>
  <c r="W316" i="2" s="1"/>
  <c r="S316" i="2"/>
  <c r="A316" i="2"/>
  <c r="AD315" i="2"/>
  <c r="AC315" i="2"/>
  <c r="T315" i="2"/>
  <c r="S315" i="2"/>
  <c r="A315" i="2"/>
  <c r="AD314" i="2"/>
  <c r="AC314" i="2"/>
  <c r="T314" i="2"/>
  <c r="S314" i="2"/>
  <c r="U314" i="2" s="1"/>
  <c r="W314" i="2" s="1"/>
  <c r="A314" i="2"/>
  <c r="AD313" i="2"/>
  <c r="AC313" i="2"/>
  <c r="T313" i="2"/>
  <c r="U313" i="2" s="1"/>
  <c r="W313" i="2" s="1"/>
  <c r="S313" i="2"/>
  <c r="A313" i="2"/>
  <c r="AD312" i="2"/>
  <c r="AC312" i="2"/>
  <c r="T312" i="2"/>
  <c r="U312" i="2" s="1"/>
  <c r="W312" i="2" s="1"/>
  <c r="S312" i="2"/>
  <c r="A312" i="2"/>
  <c r="AD311" i="2"/>
  <c r="AC311" i="2"/>
  <c r="T311" i="2"/>
  <c r="S311" i="2"/>
  <c r="U311" i="2" s="1"/>
  <c r="W311" i="2" s="1"/>
  <c r="A311" i="2"/>
  <c r="AD310" i="2"/>
  <c r="AC310" i="2"/>
  <c r="T310" i="2"/>
  <c r="S310" i="2"/>
  <c r="A310" i="2"/>
  <c r="AD309" i="2"/>
  <c r="AC309" i="2"/>
  <c r="T309" i="2"/>
  <c r="S309" i="2"/>
  <c r="U309" i="2" s="1"/>
  <c r="W309" i="2" s="1"/>
  <c r="A309" i="2"/>
  <c r="AD308" i="2"/>
  <c r="AC308" i="2"/>
  <c r="T308" i="2"/>
  <c r="S308" i="2"/>
  <c r="A308" i="2"/>
  <c r="AD307" i="2"/>
  <c r="AC307" i="2"/>
  <c r="T307" i="2"/>
  <c r="S307" i="2"/>
  <c r="A307" i="2"/>
  <c r="AD306" i="2"/>
  <c r="AC306" i="2"/>
  <c r="T306" i="2"/>
  <c r="S306" i="2"/>
  <c r="A306" i="2"/>
  <c r="AD305" i="2"/>
  <c r="AC305" i="2"/>
  <c r="T305" i="2"/>
  <c r="S305" i="2"/>
  <c r="A305" i="2"/>
  <c r="AD304" i="2"/>
  <c r="AC304" i="2"/>
  <c r="T304" i="2"/>
  <c r="S304" i="2"/>
  <c r="A304" i="2"/>
  <c r="AD303" i="2"/>
  <c r="AC303" i="2"/>
  <c r="T303" i="2"/>
  <c r="S303" i="2"/>
  <c r="A303" i="2"/>
  <c r="AD302" i="2"/>
  <c r="AC302" i="2"/>
  <c r="T302" i="2"/>
  <c r="S302" i="2"/>
  <c r="A302" i="2"/>
  <c r="AD301" i="2"/>
  <c r="AC301" i="2"/>
  <c r="T301" i="2"/>
  <c r="U301" i="2" s="1"/>
  <c r="W301" i="2" s="1"/>
  <c r="S301" i="2"/>
  <c r="A301" i="2"/>
  <c r="AD300" i="2"/>
  <c r="AC300" i="2"/>
  <c r="T300" i="2"/>
  <c r="S300" i="2"/>
  <c r="A300" i="2"/>
  <c r="AD299" i="2"/>
  <c r="AC299" i="2"/>
  <c r="T299" i="2"/>
  <c r="S299" i="2"/>
  <c r="A299" i="2"/>
  <c r="AD298" i="2"/>
  <c r="AC298" i="2"/>
  <c r="T298" i="2"/>
  <c r="S298" i="2"/>
  <c r="U298" i="2" s="1"/>
  <c r="W298" i="2" s="1"/>
  <c r="A298" i="2"/>
  <c r="AD297" i="2"/>
  <c r="AC297" i="2"/>
  <c r="T297" i="2"/>
  <c r="S297" i="2"/>
  <c r="U297" i="2" s="1"/>
  <c r="W297" i="2" s="1"/>
  <c r="A297" i="2"/>
  <c r="AD296" i="2"/>
  <c r="AC296" i="2"/>
  <c r="T296" i="2"/>
  <c r="U296" i="2" s="1"/>
  <c r="W296" i="2" s="1"/>
  <c r="S296" i="2"/>
  <c r="A296" i="2"/>
  <c r="AD295" i="2"/>
  <c r="AC295" i="2"/>
  <c r="T295" i="2"/>
  <c r="S295" i="2"/>
  <c r="U295" i="2" s="1"/>
  <c r="W295" i="2" s="1"/>
  <c r="A295" i="2"/>
  <c r="AD294" i="2"/>
  <c r="AC294" i="2"/>
  <c r="T294" i="2"/>
  <c r="S294" i="2"/>
  <c r="U294" i="2" s="1"/>
  <c r="W294" i="2" s="1"/>
  <c r="A294" i="2"/>
  <c r="AD293" i="2"/>
  <c r="AC293" i="2"/>
  <c r="U293" i="2"/>
  <c r="W293" i="2" s="1"/>
  <c r="T293" i="2"/>
  <c r="S293" i="2"/>
  <c r="A293" i="2"/>
  <c r="AD292" i="2"/>
  <c r="AC292" i="2"/>
  <c r="T292" i="2"/>
  <c r="U292" i="2" s="1"/>
  <c r="W292" i="2" s="1"/>
  <c r="S292" i="2"/>
  <c r="A292" i="2"/>
  <c r="AD291" i="2"/>
  <c r="AC291" i="2"/>
  <c r="T291" i="2"/>
  <c r="S291" i="2"/>
  <c r="U291" i="2" s="1"/>
  <c r="W291" i="2" s="1"/>
  <c r="A291" i="2"/>
  <c r="AD290" i="2"/>
  <c r="AC290" i="2"/>
  <c r="T290" i="2"/>
  <c r="S290" i="2"/>
  <c r="A290" i="2"/>
  <c r="AD289" i="2"/>
  <c r="AC289" i="2"/>
  <c r="T289" i="2"/>
  <c r="U289" i="2" s="1"/>
  <c r="W289" i="2" s="1"/>
  <c r="S289" i="2"/>
  <c r="A289" i="2"/>
  <c r="AD288" i="2"/>
  <c r="AC288" i="2"/>
  <c r="T288" i="2"/>
  <c r="S288" i="2"/>
  <c r="A288" i="2"/>
  <c r="AD287" i="2"/>
  <c r="AC287" i="2"/>
  <c r="T287" i="2"/>
  <c r="S287" i="2"/>
  <c r="A287" i="2"/>
  <c r="AD286" i="2"/>
  <c r="AC286" i="2"/>
  <c r="T286" i="2"/>
  <c r="S286" i="2"/>
  <c r="A286" i="2"/>
  <c r="AD285" i="2"/>
  <c r="AC285" i="2"/>
  <c r="T285" i="2"/>
  <c r="S285" i="2"/>
  <c r="U285" i="2" s="1"/>
  <c r="W285" i="2" s="1"/>
  <c r="A285" i="2"/>
  <c r="AD284" i="2"/>
  <c r="AC284" i="2"/>
  <c r="T284" i="2"/>
  <c r="S284" i="2"/>
  <c r="A284" i="2"/>
  <c r="AD283" i="2"/>
  <c r="AC283" i="2"/>
  <c r="T283" i="2"/>
  <c r="S283" i="2"/>
  <c r="A283" i="2"/>
  <c r="AD282" i="2"/>
  <c r="AC282" i="2"/>
  <c r="T282" i="2"/>
  <c r="S282" i="2"/>
  <c r="U282" i="2" s="1"/>
  <c r="W282" i="2" s="1"/>
  <c r="A282" i="2"/>
  <c r="AD281" i="2"/>
  <c r="AC281" i="2"/>
  <c r="U281" i="2"/>
  <c r="W281" i="2" s="1"/>
  <c r="T281" i="2"/>
  <c r="S281" i="2"/>
  <c r="A281" i="2"/>
  <c r="AD280" i="2"/>
  <c r="AC280" i="2"/>
  <c r="T280" i="2"/>
  <c r="U280" i="2" s="1"/>
  <c r="W280" i="2" s="1"/>
  <c r="S280" i="2"/>
  <c r="A280" i="2"/>
  <c r="AD279" i="2"/>
  <c r="AC279" i="2"/>
  <c r="T279" i="2"/>
  <c r="S279" i="2"/>
  <c r="U279" i="2" s="1"/>
  <c r="W279" i="2" s="1"/>
  <c r="A279" i="2"/>
  <c r="AD278" i="2"/>
  <c r="AC278" i="2"/>
  <c r="W278" i="2"/>
  <c r="T278" i="2"/>
  <c r="S278" i="2"/>
  <c r="U278" i="2" s="1"/>
  <c r="A278" i="2"/>
  <c r="AD277" i="2"/>
  <c r="AC277" i="2"/>
  <c r="T277" i="2"/>
  <c r="S277" i="2"/>
  <c r="A277" i="2"/>
  <c r="AD276" i="2"/>
  <c r="AC276" i="2"/>
  <c r="T276" i="2"/>
  <c r="U276" i="2" s="1"/>
  <c r="W276" i="2" s="1"/>
  <c r="S276" i="2"/>
  <c r="A276" i="2"/>
  <c r="AD275" i="2"/>
  <c r="AC275" i="2"/>
  <c r="T275" i="2"/>
  <c r="S275" i="2"/>
  <c r="U275" i="2" s="1"/>
  <c r="W275" i="2" s="1"/>
  <c r="A275" i="2"/>
  <c r="AD274" i="2"/>
  <c r="AC274" i="2"/>
  <c r="T274" i="2"/>
  <c r="S274" i="2"/>
  <c r="A274" i="2"/>
  <c r="AD273" i="2"/>
  <c r="AC273" i="2"/>
  <c r="T273" i="2"/>
  <c r="S273" i="2"/>
  <c r="U273" i="2" s="1"/>
  <c r="W273" i="2" s="1"/>
  <c r="A273" i="2"/>
  <c r="AD272" i="2"/>
  <c r="AC272" i="2"/>
  <c r="T272" i="2"/>
  <c r="U272" i="2" s="1"/>
  <c r="W272" i="2" s="1"/>
  <c r="S272" i="2"/>
  <c r="A272" i="2"/>
  <c r="AD271" i="2"/>
  <c r="AC271" i="2"/>
  <c r="T271" i="2"/>
  <c r="S271" i="2"/>
  <c r="U271" i="2" s="1"/>
  <c r="W271" i="2" s="1"/>
  <c r="A271" i="2"/>
  <c r="AD270" i="2"/>
  <c r="AC270" i="2"/>
  <c r="T270" i="2"/>
  <c r="S270" i="2"/>
  <c r="U270" i="2" s="1"/>
  <c r="W270" i="2" s="1"/>
  <c r="A270" i="2"/>
  <c r="AD269" i="2"/>
  <c r="AC269" i="2"/>
  <c r="T269" i="2"/>
  <c r="S269" i="2"/>
  <c r="U269" i="2" s="1"/>
  <c r="W269" i="2" s="1"/>
  <c r="A269" i="2"/>
  <c r="AD268" i="2"/>
  <c r="AC268" i="2"/>
  <c r="T268" i="2"/>
  <c r="S268" i="2"/>
  <c r="A268" i="2"/>
  <c r="AD267" i="2"/>
  <c r="AC267" i="2"/>
  <c r="T267" i="2"/>
  <c r="S267" i="2"/>
  <c r="U267" i="2" s="1"/>
  <c r="W267" i="2" s="1"/>
  <c r="A267" i="2"/>
  <c r="AD266" i="2"/>
  <c r="AC266" i="2"/>
  <c r="T266" i="2"/>
  <c r="S266" i="2"/>
  <c r="A266" i="2"/>
  <c r="AD265" i="2"/>
  <c r="AC265" i="2"/>
  <c r="T265" i="2"/>
  <c r="U265" i="2" s="1"/>
  <c r="W265" i="2" s="1"/>
  <c r="S265" i="2"/>
  <c r="A265" i="2"/>
  <c r="AD264" i="2"/>
  <c r="AC264" i="2"/>
  <c r="T264" i="2"/>
  <c r="U264" i="2" s="1"/>
  <c r="W264" i="2" s="1"/>
  <c r="S264" i="2"/>
  <c r="A264" i="2"/>
  <c r="AD263" i="2"/>
  <c r="AC263" i="2"/>
  <c r="T263" i="2"/>
  <c r="U263" i="2" s="1"/>
  <c r="W263" i="2" s="1"/>
  <c r="S263" i="2"/>
  <c r="A263" i="2"/>
  <c r="AD262" i="2"/>
  <c r="AC262" i="2"/>
  <c r="T262" i="2"/>
  <c r="S262" i="2"/>
  <c r="U262" i="2" s="1"/>
  <c r="W262" i="2" s="1"/>
  <c r="A262" i="2"/>
  <c r="AD261" i="2"/>
  <c r="AC261" i="2"/>
  <c r="U261" i="2"/>
  <c r="W261" i="2" s="1"/>
  <c r="T261" i="2"/>
  <c r="S261" i="2"/>
  <c r="A261" i="2"/>
  <c r="AD260" i="2"/>
  <c r="AC260" i="2"/>
  <c r="T260" i="2"/>
  <c r="U260" i="2" s="1"/>
  <c r="W260" i="2" s="1"/>
  <c r="S260" i="2"/>
  <c r="A260" i="2"/>
  <c r="AD259" i="2"/>
  <c r="AC259" i="2"/>
  <c r="T259" i="2"/>
  <c r="S259" i="2"/>
  <c r="U259" i="2" s="1"/>
  <c r="W259" i="2" s="1"/>
  <c r="A259" i="2"/>
  <c r="AD258" i="2"/>
  <c r="AC258" i="2"/>
  <c r="T258" i="2"/>
  <c r="S258" i="2"/>
  <c r="A258" i="2"/>
  <c r="AD257" i="2"/>
  <c r="AC257" i="2"/>
  <c r="T257" i="2"/>
  <c r="S257" i="2"/>
  <c r="U257" i="2" s="1"/>
  <c r="W257" i="2" s="1"/>
  <c r="A257" i="2"/>
  <c r="AD256" i="2"/>
  <c r="AC256" i="2"/>
  <c r="T256" i="2"/>
  <c r="U256" i="2" s="1"/>
  <c r="W256" i="2" s="1"/>
  <c r="S256" i="2"/>
  <c r="A256" i="2"/>
  <c r="AD255" i="2"/>
  <c r="AC255" i="2"/>
  <c r="T255" i="2"/>
  <c r="S255" i="2"/>
  <c r="A255" i="2"/>
  <c r="AD254" i="2"/>
  <c r="AC254" i="2"/>
  <c r="T254" i="2"/>
  <c r="S254" i="2"/>
  <c r="A254" i="2"/>
  <c r="AD253" i="2"/>
  <c r="AC253" i="2"/>
  <c r="T253" i="2"/>
  <c r="U253" i="2" s="1"/>
  <c r="W253" i="2" s="1"/>
  <c r="S253" i="2"/>
  <c r="A253" i="2"/>
  <c r="AD252" i="2"/>
  <c r="AC252" i="2"/>
  <c r="T252" i="2"/>
  <c r="S252" i="2"/>
  <c r="A252" i="2"/>
  <c r="AD251" i="2"/>
  <c r="AC251" i="2"/>
  <c r="T251" i="2"/>
  <c r="S251" i="2"/>
  <c r="A251" i="2"/>
  <c r="AD250" i="2"/>
  <c r="AC250" i="2"/>
  <c r="T250" i="2"/>
  <c r="S250" i="2"/>
  <c r="A250" i="2"/>
  <c r="AD249" i="2"/>
  <c r="AC249" i="2"/>
  <c r="T249" i="2"/>
  <c r="S249" i="2"/>
  <c r="A249" i="2"/>
  <c r="AD248" i="2"/>
  <c r="AC248" i="2"/>
  <c r="T248" i="2"/>
  <c r="S248" i="2"/>
  <c r="A248" i="2"/>
  <c r="AD247" i="2"/>
  <c r="AC247" i="2"/>
  <c r="T247" i="2"/>
  <c r="U247" i="2" s="1"/>
  <c r="W247" i="2" s="1"/>
  <c r="S247" i="2"/>
  <c r="A247" i="2"/>
  <c r="AD246" i="2"/>
  <c r="AC246" i="2"/>
  <c r="T246" i="2"/>
  <c r="S246" i="2"/>
  <c r="A246" i="2"/>
  <c r="AD245" i="2"/>
  <c r="AC245" i="2"/>
  <c r="T245" i="2"/>
  <c r="S245" i="2"/>
  <c r="U245" i="2" s="1"/>
  <c r="W245" i="2" s="1"/>
  <c r="A245" i="2"/>
  <c r="AD244" i="2"/>
  <c r="AC244" i="2"/>
  <c r="T244" i="2"/>
  <c r="U244" i="2" s="1"/>
  <c r="W244" i="2" s="1"/>
  <c r="S244" i="2"/>
  <c r="A244" i="2"/>
  <c r="AD243" i="2"/>
  <c r="AC243" i="2"/>
  <c r="T243" i="2"/>
  <c r="S243" i="2"/>
  <c r="U243" i="2" s="1"/>
  <c r="W243" i="2" s="1"/>
  <c r="A243" i="2"/>
  <c r="AD242" i="2"/>
  <c r="AC242" i="2"/>
  <c r="T242" i="2"/>
  <c r="S242" i="2"/>
  <c r="A242" i="2"/>
  <c r="AD241" i="2"/>
  <c r="AC241" i="2"/>
  <c r="T241" i="2"/>
  <c r="S241" i="2"/>
  <c r="U241" i="2" s="1"/>
  <c r="W241" i="2" s="1"/>
  <c r="A241" i="2"/>
  <c r="AD240" i="2"/>
  <c r="AC240" i="2"/>
  <c r="T240" i="2"/>
  <c r="U240" i="2" s="1"/>
  <c r="W240" i="2" s="1"/>
  <c r="S240" i="2"/>
  <c r="A240" i="2"/>
  <c r="AD239" i="2"/>
  <c r="AC239" i="2"/>
  <c r="T239" i="2"/>
  <c r="S239" i="2"/>
  <c r="A239" i="2"/>
  <c r="AD238" i="2"/>
  <c r="AC238" i="2"/>
  <c r="T238" i="2"/>
  <c r="S238" i="2"/>
  <c r="A238" i="2"/>
  <c r="AD237" i="2"/>
  <c r="AC237" i="2"/>
  <c r="T237" i="2"/>
  <c r="S237" i="2"/>
  <c r="U237" i="2" s="1"/>
  <c r="W237" i="2" s="1"/>
  <c r="A237" i="2"/>
  <c r="AD236" i="2"/>
  <c r="AC236" i="2"/>
  <c r="T236" i="2"/>
  <c r="S236" i="2"/>
  <c r="A236" i="2"/>
  <c r="AD235" i="2"/>
  <c r="AC235" i="2"/>
  <c r="T235" i="2"/>
  <c r="S235" i="2"/>
  <c r="A235" i="2"/>
  <c r="AD234" i="2"/>
  <c r="AC234" i="2"/>
  <c r="T234" i="2"/>
  <c r="S234" i="2"/>
  <c r="A234" i="2"/>
  <c r="AD233" i="2"/>
  <c r="AC233" i="2"/>
  <c r="T233" i="2"/>
  <c r="S233" i="2"/>
  <c r="A233" i="2"/>
  <c r="AD232" i="2"/>
  <c r="AC232" i="2"/>
  <c r="T232" i="2"/>
  <c r="S232" i="2"/>
  <c r="A232" i="2"/>
  <c r="AD231" i="2"/>
  <c r="AC231" i="2"/>
  <c r="T231" i="2"/>
  <c r="U231" i="2" s="1"/>
  <c r="W231" i="2" s="1"/>
  <c r="S231" i="2"/>
  <c r="A231" i="2"/>
  <c r="AD230" i="2"/>
  <c r="AC230" i="2"/>
  <c r="T230" i="2"/>
  <c r="S230" i="2"/>
  <c r="A230" i="2"/>
  <c r="AD229" i="2"/>
  <c r="AC229" i="2"/>
  <c r="U229" i="2"/>
  <c r="W229" i="2" s="1"/>
  <c r="T229" i="2"/>
  <c r="S229" i="2"/>
  <c r="A229" i="2"/>
  <c r="AD228" i="2"/>
  <c r="AC228" i="2"/>
  <c r="T228" i="2"/>
  <c r="U228" i="2" s="1"/>
  <c r="W228" i="2" s="1"/>
  <c r="S228" i="2"/>
  <c r="A228" i="2"/>
  <c r="AD227" i="2"/>
  <c r="AC227" i="2"/>
  <c r="T227" i="2"/>
  <c r="S227" i="2"/>
  <c r="U227" i="2" s="1"/>
  <c r="W227" i="2" s="1"/>
  <c r="A227" i="2"/>
  <c r="AD226" i="2"/>
  <c r="AC226" i="2"/>
  <c r="T226" i="2"/>
  <c r="S226" i="2"/>
  <c r="A226" i="2"/>
  <c r="AD225" i="2"/>
  <c r="AC225" i="2"/>
  <c r="T225" i="2"/>
  <c r="S225" i="2"/>
  <c r="U225" i="2" s="1"/>
  <c r="W225" i="2" s="1"/>
  <c r="A225" i="2"/>
  <c r="AD224" i="2"/>
  <c r="AC224" i="2"/>
  <c r="T224" i="2"/>
  <c r="U224" i="2" s="1"/>
  <c r="W224" i="2" s="1"/>
  <c r="S224" i="2"/>
  <c r="A224" i="2"/>
  <c r="AD223" i="2"/>
  <c r="AC223" i="2"/>
  <c r="T223" i="2"/>
  <c r="S223" i="2"/>
  <c r="A223" i="2"/>
  <c r="AD222" i="2"/>
  <c r="AC222" i="2"/>
  <c r="T222" i="2"/>
  <c r="S222" i="2"/>
  <c r="A222" i="2"/>
  <c r="AD221" i="2"/>
  <c r="AC221" i="2"/>
  <c r="T221" i="2"/>
  <c r="U221" i="2" s="1"/>
  <c r="W221" i="2" s="1"/>
  <c r="S221" i="2"/>
  <c r="A221" i="2"/>
  <c r="AD220" i="2"/>
  <c r="AC220" i="2"/>
  <c r="T220" i="2"/>
  <c r="S220" i="2"/>
  <c r="A220" i="2"/>
  <c r="AD219" i="2"/>
  <c r="AC219" i="2"/>
  <c r="T219" i="2"/>
  <c r="S219" i="2"/>
  <c r="A219" i="2"/>
  <c r="AD218" i="2"/>
  <c r="AC218" i="2"/>
  <c r="T218" i="2"/>
  <c r="S218" i="2"/>
  <c r="A218" i="2"/>
  <c r="AD217" i="2"/>
  <c r="AC217" i="2"/>
  <c r="T217" i="2"/>
  <c r="S217" i="2"/>
  <c r="A217" i="2"/>
  <c r="AD216" i="2"/>
  <c r="AC216" i="2"/>
  <c r="T216" i="2"/>
  <c r="S216" i="2"/>
  <c r="A216" i="2"/>
  <c r="AD215" i="2"/>
  <c r="AC215" i="2"/>
  <c r="T215" i="2"/>
  <c r="U215" i="2" s="1"/>
  <c r="W215" i="2" s="1"/>
  <c r="S215" i="2"/>
  <c r="A215" i="2"/>
  <c r="AD214" i="2"/>
  <c r="AC214" i="2"/>
  <c r="T214" i="2"/>
  <c r="S214" i="2"/>
  <c r="A214" i="2"/>
  <c r="AD213" i="2"/>
  <c r="AC213" i="2"/>
  <c r="T213" i="2"/>
  <c r="S213" i="2"/>
  <c r="U213" i="2" s="1"/>
  <c r="W213" i="2" s="1"/>
  <c r="A213" i="2"/>
  <c r="AD212" i="2"/>
  <c r="AC212" i="2"/>
  <c r="T212" i="2"/>
  <c r="U212" i="2" s="1"/>
  <c r="W212" i="2" s="1"/>
  <c r="S212" i="2"/>
  <c r="A212" i="2"/>
  <c r="AD211" i="2"/>
  <c r="AC211" i="2"/>
  <c r="T211" i="2"/>
  <c r="S211" i="2"/>
  <c r="U211" i="2" s="1"/>
  <c r="W211" i="2" s="1"/>
  <c r="A211" i="2"/>
  <c r="AD210" i="2"/>
  <c r="AC210" i="2"/>
  <c r="T210" i="2"/>
  <c r="S210" i="2"/>
  <c r="A210" i="2"/>
  <c r="AD209" i="2"/>
  <c r="AC209" i="2"/>
  <c r="T209" i="2"/>
  <c r="S209" i="2"/>
  <c r="U209" i="2" s="1"/>
  <c r="W209" i="2" s="1"/>
  <c r="A209" i="2"/>
  <c r="AD208" i="2"/>
  <c r="AC208" i="2"/>
  <c r="T208" i="2"/>
  <c r="U208" i="2" s="1"/>
  <c r="W208" i="2" s="1"/>
  <c r="S208" i="2"/>
  <c r="A208" i="2"/>
  <c r="AD207" i="2"/>
  <c r="AC207" i="2"/>
  <c r="T207" i="2"/>
  <c r="S207" i="2"/>
  <c r="A207" i="2"/>
  <c r="AD206" i="2"/>
  <c r="AC206" i="2"/>
  <c r="T206" i="2"/>
  <c r="S206" i="2"/>
  <c r="A206" i="2"/>
  <c r="AD205" i="2"/>
  <c r="AC205" i="2"/>
  <c r="T205" i="2"/>
  <c r="S205" i="2"/>
  <c r="U205" i="2" s="1"/>
  <c r="W205" i="2" s="1"/>
  <c r="A205" i="2"/>
  <c r="AD204" i="2"/>
  <c r="AC204" i="2"/>
  <c r="T204" i="2"/>
  <c r="S204" i="2"/>
  <c r="A204" i="2"/>
  <c r="AD203" i="2"/>
  <c r="AC203" i="2"/>
  <c r="T203" i="2"/>
  <c r="S203" i="2"/>
  <c r="A203" i="2"/>
  <c r="AD202" i="2"/>
  <c r="AC202" i="2"/>
  <c r="T202" i="2"/>
  <c r="S202" i="2"/>
  <c r="A202" i="2"/>
  <c r="AD201" i="2"/>
  <c r="AC201" i="2"/>
  <c r="T201" i="2"/>
  <c r="S201" i="2"/>
  <c r="A201" i="2"/>
  <c r="AD200" i="2"/>
  <c r="AC200" i="2"/>
  <c r="T200" i="2"/>
  <c r="S200" i="2"/>
  <c r="A200" i="2"/>
  <c r="AD199" i="2"/>
  <c r="AC199" i="2"/>
  <c r="T199" i="2"/>
  <c r="U199" i="2" s="1"/>
  <c r="W199" i="2" s="1"/>
  <c r="S199" i="2"/>
  <c r="A199" i="2"/>
  <c r="AD198" i="2"/>
  <c r="AC198" i="2"/>
  <c r="T198" i="2"/>
  <c r="S198" i="2"/>
  <c r="A198" i="2"/>
  <c r="AD197" i="2"/>
  <c r="AC197" i="2"/>
  <c r="U197" i="2"/>
  <c r="W197" i="2" s="1"/>
  <c r="T197" i="2"/>
  <c r="S197" i="2"/>
  <c r="A197" i="2"/>
  <c r="AD196" i="2"/>
  <c r="AC196" i="2"/>
  <c r="T196" i="2"/>
  <c r="U196" i="2" s="1"/>
  <c r="W196" i="2" s="1"/>
  <c r="S196" i="2"/>
  <c r="A196" i="2"/>
  <c r="AD195" i="2"/>
  <c r="AC195" i="2"/>
  <c r="T195" i="2"/>
  <c r="S195" i="2"/>
  <c r="U195" i="2" s="1"/>
  <c r="W195" i="2" s="1"/>
  <c r="A195" i="2"/>
  <c r="AD194" i="2"/>
  <c r="AC194" i="2"/>
  <c r="T194" i="2"/>
  <c r="S194" i="2"/>
  <c r="A194" i="2"/>
  <c r="AD193" i="2"/>
  <c r="AC193" i="2"/>
  <c r="T193" i="2"/>
  <c r="S193" i="2"/>
  <c r="U193" i="2" s="1"/>
  <c r="W193" i="2" s="1"/>
  <c r="A193" i="2"/>
  <c r="AD192" i="2"/>
  <c r="AC192" i="2"/>
  <c r="T192" i="2"/>
  <c r="U192" i="2" s="1"/>
  <c r="W192" i="2" s="1"/>
  <c r="S192" i="2"/>
  <c r="A192" i="2"/>
  <c r="AD191" i="2"/>
  <c r="AC191" i="2"/>
  <c r="T191" i="2"/>
  <c r="S191" i="2"/>
  <c r="A191" i="2"/>
  <c r="AD190" i="2"/>
  <c r="AC190" i="2"/>
  <c r="T190" i="2"/>
  <c r="S190" i="2"/>
  <c r="A190" i="2"/>
  <c r="AD189" i="2"/>
  <c r="AC189" i="2"/>
  <c r="T189" i="2"/>
  <c r="U189" i="2" s="1"/>
  <c r="W189" i="2" s="1"/>
  <c r="S189" i="2"/>
  <c r="A189" i="2"/>
  <c r="AD188" i="2"/>
  <c r="AC188" i="2"/>
  <c r="T188" i="2"/>
  <c r="S188" i="2"/>
  <c r="A188" i="2"/>
  <c r="AD187" i="2"/>
  <c r="AC187" i="2"/>
  <c r="T187" i="2"/>
  <c r="S187" i="2"/>
  <c r="A187" i="2"/>
  <c r="AD186" i="2"/>
  <c r="AC186" i="2"/>
  <c r="T186" i="2"/>
  <c r="S186" i="2"/>
  <c r="A186" i="2"/>
  <c r="AD185" i="2"/>
  <c r="AC185" i="2"/>
  <c r="T185" i="2"/>
  <c r="S185" i="2"/>
  <c r="A185" i="2"/>
  <c r="AD184" i="2"/>
  <c r="AC184" i="2"/>
  <c r="T184" i="2"/>
  <c r="S184" i="2"/>
  <c r="A184" i="2"/>
  <c r="AD183" i="2"/>
  <c r="AC183" i="2"/>
  <c r="T183" i="2"/>
  <c r="U183" i="2" s="1"/>
  <c r="W183" i="2" s="1"/>
  <c r="S183" i="2"/>
  <c r="A183" i="2"/>
  <c r="AD182" i="2"/>
  <c r="AC182" i="2"/>
  <c r="T182" i="2"/>
  <c r="S182" i="2"/>
  <c r="A182" i="2"/>
  <c r="AD181" i="2"/>
  <c r="AC181" i="2"/>
  <c r="T181" i="2"/>
  <c r="S181" i="2"/>
  <c r="U181" i="2" s="1"/>
  <c r="W181" i="2" s="1"/>
  <c r="A181" i="2"/>
  <c r="AD180" i="2"/>
  <c r="AC180" i="2"/>
  <c r="T180" i="2"/>
  <c r="U180" i="2" s="1"/>
  <c r="W180" i="2" s="1"/>
  <c r="S180" i="2"/>
  <c r="A180" i="2"/>
  <c r="AD179" i="2"/>
  <c r="AC179" i="2"/>
  <c r="T179" i="2"/>
  <c r="S179" i="2"/>
  <c r="U179" i="2" s="1"/>
  <c r="W179" i="2" s="1"/>
  <c r="A179" i="2"/>
  <c r="AD178" i="2"/>
  <c r="AC178" i="2"/>
  <c r="T178" i="2"/>
  <c r="S178" i="2"/>
  <c r="A178" i="2"/>
  <c r="AD177" i="2"/>
  <c r="AC177" i="2"/>
  <c r="T177" i="2"/>
  <c r="S177" i="2"/>
  <c r="U177" i="2" s="1"/>
  <c r="W177" i="2" s="1"/>
  <c r="A177" i="2"/>
  <c r="AD176" i="2"/>
  <c r="AC176" i="2"/>
  <c r="T176" i="2"/>
  <c r="U176" i="2" s="1"/>
  <c r="W176" i="2" s="1"/>
  <c r="S176" i="2"/>
  <c r="A176" i="2"/>
  <c r="AD175" i="2"/>
  <c r="AC175" i="2"/>
  <c r="T175" i="2"/>
  <c r="S175" i="2"/>
  <c r="A175" i="2"/>
  <c r="AD174" i="2"/>
  <c r="AC174" i="2"/>
  <c r="T174" i="2"/>
  <c r="S174" i="2"/>
  <c r="A174" i="2"/>
  <c r="AD173" i="2"/>
  <c r="AC173" i="2"/>
  <c r="T173" i="2"/>
  <c r="S173" i="2"/>
  <c r="A173" i="2"/>
  <c r="AD172" i="2"/>
  <c r="AC172" i="2"/>
  <c r="T172" i="2"/>
  <c r="S172" i="2"/>
  <c r="A172" i="2"/>
  <c r="AD171" i="2"/>
  <c r="AC171" i="2"/>
  <c r="T171" i="2"/>
  <c r="S171" i="2"/>
  <c r="A171" i="2"/>
  <c r="AD170" i="2"/>
  <c r="AC170" i="2"/>
  <c r="T170" i="2"/>
  <c r="S170" i="2"/>
  <c r="A170" i="2"/>
  <c r="AD169" i="2"/>
  <c r="AC169" i="2"/>
  <c r="T169" i="2"/>
  <c r="S169" i="2"/>
  <c r="A169" i="2"/>
  <c r="AD168" i="2"/>
  <c r="AC168" i="2"/>
  <c r="T168" i="2"/>
  <c r="S168" i="2"/>
  <c r="A168" i="2"/>
  <c r="AD167" i="2"/>
  <c r="AC167" i="2"/>
  <c r="T167" i="2"/>
  <c r="U167" i="2" s="1"/>
  <c r="W167" i="2" s="1"/>
  <c r="S167" i="2"/>
  <c r="A167" i="2"/>
  <c r="AD166" i="2"/>
  <c r="AC166" i="2"/>
  <c r="T166" i="2"/>
  <c r="S166" i="2"/>
  <c r="A166" i="2"/>
  <c r="AD165" i="2"/>
  <c r="AC165" i="2"/>
  <c r="T165" i="2"/>
  <c r="S165" i="2"/>
  <c r="U165" i="2" s="1"/>
  <c r="W165" i="2" s="1"/>
  <c r="A165" i="2"/>
  <c r="AD164" i="2"/>
  <c r="AC164" i="2"/>
  <c r="T164" i="2"/>
  <c r="U164" i="2" s="1"/>
  <c r="W164" i="2" s="1"/>
  <c r="S164" i="2"/>
  <c r="A164" i="2"/>
  <c r="AD163" i="2"/>
  <c r="AC163" i="2"/>
  <c r="T163" i="2"/>
  <c r="S163" i="2"/>
  <c r="U163" i="2" s="1"/>
  <c r="W163" i="2" s="1"/>
  <c r="A163" i="2"/>
  <c r="AD162" i="2"/>
  <c r="AC162" i="2"/>
  <c r="T162" i="2"/>
  <c r="S162" i="2"/>
  <c r="A162" i="2"/>
  <c r="AD161" i="2"/>
  <c r="AC161" i="2"/>
  <c r="T161" i="2"/>
  <c r="S161" i="2"/>
  <c r="U161" i="2" s="1"/>
  <c r="W161" i="2" s="1"/>
  <c r="A161" i="2"/>
  <c r="AD160" i="2"/>
  <c r="AC160" i="2"/>
  <c r="T160" i="2"/>
  <c r="U160" i="2" s="1"/>
  <c r="W160" i="2" s="1"/>
  <c r="S160" i="2"/>
  <c r="A160" i="2"/>
  <c r="AD159" i="2"/>
  <c r="AC159" i="2"/>
  <c r="T159" i="2"/>
  <c r="S159" i="2"/>
  <c r="A159" i="2"/>
  <c r="AD158" i="2"/>
  <c r="AC158" i="2"/>
  <c r="T158" i="2"/>
  <c r="S158" i="2"/>
  <c r="A158" i="2"/>
  <c r="AD157" i="2"/>
  <c r="AC157" i="2"/>
  <c r="T157" i="2"/>
  <c r="U157" i="2" s="1"/>
  <c r="W157" i="2" s="1"/>
  <c r="S157" i="2"/>
  <c r="A157" i="2"/>
  <c r="AD156" i="2"/>
  <c r="AC156" i="2"/>
  <c r="T156" i="2"/>
  <c r="S156" i="2"/>
  <c r="A156" i="2"/>
  <c r="AD155" i="2"/>
  <c r="AC155" i="2"/>
  <c r="T155" i="2"/>
  <c r="S155" i="2"/>
  <c r="A155" i="2"/>
  <c r="AD154" i="2"/>
  <c r="AC154" i="2"/>
  <c r="T154" i="2"/>
  <c r="S154" i="2"/>
  <c r="A154" i="2"/>
  <c r="AD153" i="2"/>
  <c r="AC153" i="2"/>
  <c r="T153" i="2"/>
  <c r="S153" i="2"/>
  <c r="A153" i="2"/>
  <c r="AD152" i="2"/>
  <c r="AC152" i="2"/>
  <c r="T152" i="2"/>
  <c r="S152" i="2"/>
  <c r="A152" i="2"/>
  <c r="AD151" i="2"/>
  <c r="AC151" i="2"/>
  <c r="T151" i="2"/>
  <c r="U151" i="2" s="1"/>
  <c r="W151" i="2" s="1"/>
  <c r="S151" i="2"/>
  <c r="A151" i="2"/>
  <c r="AD150" i="2"/>
  <c r="AC150" i="2"/>
  <c r="T150" i="2"/>
  <c r="S150" i="2"/>
  <c r="A150" i="2"/>
  <c r="AD149" i="2"/>
  <c r="AC149" i="2"/>
  <c r="U149" i="2"/>
  <c r="W149" i="2" s="1"/>
  <c r="T149" i="2"/>
  <c r="S149" i="2"/>
  <c r="A149" i="2"/>
  <c r="AD148" i="2"/>
  <c r="AC148" i="2"/>
  <c r="T148" i="2"/>
  <c r="U148" i="2" s="1"/>
  <c r="W148" i="2" s="1"/>
  <c r="S148" i="2"/>
  <c r="A148" i="2"/>
  <c r="AD147" i="2"/>
  <c r="AC147" i="2"/>
  <c r="T147" i="2"/>
  <c r="S147" i="2"/>
  <c r="U147" i="2" s="1"/>
  <c r="W147" i="2" s="1"/>
  <c r="A147" i="2"/>
  <c r="AD146" i="2"/>
  <c r="AC146" i="2"/>
  <c r="T146" i="2"/>
  <c r="S146" i="2"/>
  <c r="A146" i="2"/>
  <c r="AD145" i="2"/>
  <c r="AC145" i="2"/>
  <c r="T145" i="2"/>
  <c r="S145" i="2"/>
  <c r="U145" i="2" s="1"/>
  <c r="W145" i="2" s="1"/>
  <c r="A145" i="2"/>
  <c r="AD144" i="2"/>
  <c r="AC144" i="2"/>
  <c r="T144" i="2"/>
  <c r="S144" i="2"/>
  <c r="A144" i="2"/>
  <c r="AD143" i="2"/>
  <c r="AC143" i="2"/>
  <c r="T143" i="2"/>
  <c r="U143" i="2" s="1"/>
  <c r="W143" i="2" s="1"/>
  <c r="S143" i="2"/>
  <c r="A143" i="2"/>
  <c r="AD142" i="2"/>
  <c r="AC142" i="2"/>
  <c r="T142" i="2"/>
  <c r="S142" i="2"/>
  <c r="A142" i="2"/>
  <c r="AD141" i="2"/>
  <c r="AC141" i="2"/>
  <c r="T141" i="2"/>
  <c r="S141" i="2"/>
  <c r="U141" i="2" s="1"/>
  <c r="W141" i="2" s="1"/>
  <c r="A141" i="2"/>
  <c r="AD140" i="2"/>
  <c r="AC140" i="2"/>
  <c r="T140" i="2"/>
  <c r="U140" i="2" s="1"/>
  <c r="W140" i="2" s="1"/>
  <c r="S140" i="2"/>
  <c r="A140" i="2"/>
  <c r="AD139" i="2"/>
  <c r="AC139" i="2"/>
  <c r="T139" i="2"/>
  <c r="S139" i="2"/>
  <c r="U139" i="2" s="1"/>
  <c r="W139" i="2" s="1"/>
  <c r="A139" i="2"/>
  <c r="AD138" i="2"/>
  <c r="AC138" i="2"/>
  <c r="T138" i="2"/>
  <c r="S138" i="2"/>
  <c r="A138" i="2"/>
  <c r="AD137" i="2"/>
  <c r="AC137" i="2"/>
  <c r="T137" i="2"/>
  <c r="S137" i="2"/>
  <c r="U137" i="2" s="1"/>
  <c r="W137" i="2" s="1"/>
  <c r="A137" i="2"/>
  <c r="AD136" i="2"/>
  <c r="AC136" i="2"/>
  <c r="T136" i="2"/>
  <c r="S136" i="2"/>
  <c r="A136" i="2"/>
  <c r="AD135" i="2"/>
  <c r="AC135" i="2"/>
  <c r="T135" i="2"/>
  <c r="U135" i="2" s="1"/>
  <c r="W135" i="2" s="1"/>
  <c r="S135" i="2"/>
  <c r="A135" i="2"/>
  <c r="AD134" i="2"/>
  <c r="AC134" i="2"/>
  <c r="T134" i="2"/>
  <c r="S134" i="2"/>
  <c r="A134" i="2"/>
  <c r="AD133" i="2"/>
  <c r="AC133" i="2"/>
  <c r="U133" i="2"/>
  <c r="W133" i="2" s="1"/>
  <c r="T133" i="2"/>
  <c r="S133" i="2"/>
  <c r="A133" i="2"/>
  <c r="AD132" i="2"/>
  <c r="AC132" i="2"/>
  <c r="T132" i="2"/>
  <c r="U132" i="2" s="1"/>
  <c r="W132" i="2" s="1"/>
  <c r="S132" i="2"/>
  <c r="A132" i="2"/>
  <c r="AD131" i="2"/>
  <c r="AC131" i="2"/>
  <c r="T131" i="2"/>
  <c r="S131" i="2"/>
  <c r="U131" i="2" s="1"/>
  <c r="W131" i="2" s="1"/>
  <c r="A131" i="2"/>
  <c r="AD130" i="2"/>
  <c r="AC130" i="2"/>
  <c r="T130" i="2"/>
  <c r="S130" i="2"/>
  <c r="A130" i="2"/>
  <c r="AD129" i="2"/>
  <c r="AC129" i="2"/>
  <c r="T129" i="2"/>
  <c r="S129" i="2"/>
  <c r="U129" i="2" s="1"/>
  <c r="W129" i="2" s="1"/>
  <c r="A129" i="2"/>
  <c r="AD128" i="2"/>
  <c r="AC128" i="2"/>
  <c r="T128" i="2"/>
  <c r="S128" i="2"/>
  <c r="A128" i="2"/>
  <c r="AD127" i="2"/>
  <c r="AC127" i="2"/>
  <c r="T127" i="2"/>
  <c r="U127" i="2" s="1"/>
  <c r="W127" i="2" s="1"/>
  <c r="S127" i="2"/>
  <c r="A127" i="2"/>
  <c r="AD126" i="2"/>
  <c r="AC126" i="2"/>
  <c r="T126" i="2"/>
  <c r="S126" i="2"/>
  <c r="A126" i="2"/>
  <c r="AD125" i="2"/>
  <c r="AC125" i="2"/>
  <c r="T125" i="2"/>
  <c r="S125" i="2"/>
  <c r="U125" i="2" s="1"/>
  <c r="W125" i="2" s="1"/>
  <c r="A125" i="2"/>
  <c r="AD124" i="2"/>
  <c r="AC124" i="2"/>
  <c r="T124" i="2"/>
  <c r="U124" i="2" s="1"/>
  <c r="W124" i="2" s="1"/>
  <c r="S124" i="2"/>
  <c r="A124" i="2"/>
  <c r="AD123" i="2"/>
  <c r="AC123" i="2"/>
  <c r="T123" i="2"/>
  <c r="S123" i="2"/>
  <c r="U123" i="2" s="1"/>
  <c r="W123" i="2" s="1"/>
  <c r="A123" i="2"/>
  <c r="AD122" i="2"/>
  <c r="AC122" i="2"/>
  <c r="T122" i="2"/>
  <c r="S122" i="2"/>
  <c r="A122" i="2"/>
  <c r="AD121" i="2"/>
  <c r="AC121" i="2"/>
  <c r="T121" i="2"/>
  <c r="S121" i="2"/>
  <c r="U121" i="2" s="1"/>
  <c r="W121" i="2" s="1"/>
  <c r="A121" i="2"/>
  <c r="AD120" i="2"/>
  <c r="AC120" i="2"/>
  <c r="T120" i="2"/>
  <c r="S120" i="2"/>
  <c r="A120" i="2"/>
  <c r="AD119" i="2"/>
  <c r="AC119" i="2"/>
  <c r="T119" i="2"/>
  <c r="U119" i="2" s="1"/>
  <c r="W119" i="2" s="1"/>
  <c r="S119" i="2"/>
  <c r="A119" i="2"/>
  <c r="AD118" i="2"/>
  <c r="AC118" i="2"/>
  <c r="T118" i="2"/>
  <c r="S118" i="2"/>
  <c r="A118" i="2"/>
  <c r="AD117" i="2"/>
  <c r="AC117" i="2"/>
  <c r="U117" i="2"/>
  <c r="W117" i="2" s="1"/>
  <c r="T117" i="2"/>
  <c r="S117" i="2"/>
  <c r="A117" i="2"/>
  <c r="AD116" i="2"/>
  <c r="AC116" i="2"/>
  <c r="T116" i="2"/>
  <c r="U116" i="2" s="1"/>
  <c r="W116" i="2" s="1"/>
  <c r="S116" i="2"/>
  <c r="A116" i="2"/>
  <c r="AD115" i="2"/>
  <c r="AC115" i="2"/>
  <c r="T115" i="2"/>
  <c r="S115" i="2"/>
  <c r="U115" i="2" s="1"/>
  <c r="W115" i="2" s="1"/>
  <c r="A115" i="2"/>
  <c r="AD114" i="2"/>
  <c r="AC114" i="2"/>
  <c r="T114" i="2"/>
  <c r="S114" i="2"/>
  <c r="A114" i="2"/>
  <c r="AD113" i="2"/>
  <c r="AC113" i="2"/>
  <c r="T113" i="2"/>
  <c r="S113" i="2"/>
  <c r="U113" i="2" s="1"/>
  <c r="W113" i="2" s="1"/>
  <c r="A113" i="2"/>
  <c r="AD112" i="2"/>
  <c r="AC112" i="2"/>
  <c r="T112" i="2"/>
  <c r="S112" i="2"/>
  <c r="A112" i="2"/>
  <c r="AD111" i="2"/>
  <c r="AC111" i="2"/>
  <c r="T111" i="2"/>
  <c r="U111" i="2" s="1"/>
  <c r="W111" i="2" s="1"/>
  <c r="S111" i="2"/>
  <c r="A111" i="2"/>
  <c r="AD110" i="2"/>
  <c r="AC110" i="2"/>
  <c r="T110" i="2"/>
  <c r="S110" i="2"/>
  <c r="A110" i="2"/>
  <c r="AD109" i="2"/>
  <c r="AC109" i="2"/>
  <c r="T109" i="2"/>
  <c r="S109" i="2"/>
  <c r="U109" i="2" s="1"/>
  <c r="W109" i="2" s="1"/>
  <c r="A109" i="2"/>
  <c r="AD108" i="2"/>
  <c r="AC108" i="2"/>
  <c r="T108" i="2"/>
  <c r="U108" i="2" s="1"/>
  <c r="W108" i="2" s="1"/>
  <c r="S108" i="2"/>
  <c r="A108" i="2"/>
  <c r="AD107" i="2"/>
  <c r="AC107" i="2"/>
  <c r="T107" i="2"/>
  <c r="S107" i="2"/>
  <c r="U107" i="2" s="1"/>
  <c r="W107" i="2" s="1"/>
  <c r="A107" i="2"/>
  <c r="AD106" i="2"/>
  <c r="AC106" i="2"/>
  <c r="T106" i="2"/>
  <c r="S106" i="2"/>
  <c r="A106" i="2"/>
  <c r="AD105" i="2"/>
  <c r="AC105" i="2"/>
  <c r="T105" i="2"/>
  <c r="S105" i="2"/>
  <c r="U105" i="2" s="1"/>
  <c r="W105" i="2" s="1"/>
  <c r="A105" i="2"/>
  <c r="AD104" i="2"/>
  <c r="AC104" i="2"/>
  <c r="W104" i="2"/>
  <c r="T104" i="2"/>
  <c r="S104" i="2"/>
  <c r="U104" i="2" s="1"/>
  <c r="A104" i="2"/>
  <c r="AD103" i="2"/>
  <c r="AC103" i="2"/>
  <c r="T103" i="2"/>
  <c r="S103" i="2"/>
  <c r="U103" i="2" s="1"/>
  <c r="W103" i="2" s="1"/>
  <c r="A103" i="2"/>
  <c r="AD102" i="2"/>
  <c r="AC102" i="2"/>
  <c r="T102" i="2"/>
  <c r="U102" i="2" s="1"/>
  <c r="W102" i="2" s="1"/>
  <c r="S102" i="2"/>
  <c r="A102" i="2"/>
  <c r="AD101" i="2"/>
  <c r="AC101" i="2"/>
  <c r="T101" i="2"/>
  <c r="S101" i="2"/>
  <c r="U101" i="2" s="1"/>
  <c r="W101" i="2" s="1"/>
  <c r="A101" i="2"/>
  <c r="AD100" i="2"/>
  <c r="AC100" i="2"/>
  <c r="T100" i="2"/>
  <c r="S100" i="2"/>
  <c r="A100" i="2"/>
  <c r="AD99" i="2"/>
  <c r="AC99" i="2"/>
  <c r="T99" i="2"/>
  <c r="U99" i="2" s="1"/>
  <c r="W99" i="2" s="1"/>
  <c r="S99" i="2"/>
  <c r="A99" i="2"/>
  <c r="AD98" i="2"/>
  <c r="AC98" i="2"/>
  <c r="T98" i="2"/>
  <c r="S98" i="2"/>
  <c r="A98" i="2"/>
  <c r="AD97" i="2"/>
  <c r="AC97" i="2"/>
  <c r="T97" i="2"/>
  <c r="S97" i="2"/>
  <c r="A97" i="2"/>
  <c r="AD96" i="2"/>
  <c r="AC96" i="2"/>
  <c r="T96" i="2"/>
  <c r="S96" i="2"/>
  <c r="A96" i="2"/>
  <c r="AD95" i="2"/>
  <c r="AC95" i="2"/>
  <c r="T95" i="2"/>
  <c r="S95" i="2"/>
  <c r="U95" i="2" s="1"/>
  <c r="W95" i="2" s="1"/>
  <c r="A95" i="2"/>
  <c r="AD94" i="2"/>
  <c r="AC94" i="2"/>
  <c r="T94" i="2"/>
  <c r="S94" i="2"/>
  <c r="A94" i="2"/>
  <c r="AD93" i="2"/>
  <c r="AC93" i="2"/>
  <c r="T93" i="2"/>
  <c r="S93" i="2"/>
  <c r="A93" i="2"/>
  <c r="AD92" i="2"/>
  <c r="AC92" i="2"/>
  <c r="T92" i="2"/>
  <c r="S92" i="2"/>
  <c r="U92" i="2" s="1"/>
  <c r="W92" i="2" s="1"/>
  <c r="A92" i="2"/>
  <c r="AD91" i="2"/>
  <c r="AC91" i="2"/>
  <c r="T91" i="2"/>
  <c r="S91" i="2"/>
  <c r="U91" i="2" s="1"/>
  <c r="W91" i="2" s="1"/>
  <c r="A91" i="2"/>
  <c r="AD90" i="2"/>
  <c r="AC90" i="2"/>
  <c r="T90" i="2"/>
  <c r="S90" i="2"/>
  <c r="A90" i="2"/>
  <c r="AD89" i="2"/>
  <c r="AC89" i="2"/>
  <c r="T89" i="2"/>
  <c r="S89" i="2"/>
  <c r="U89" i="2" s="1"/>
  <c r="W89" i="2" s="1"/>
  <c r="A89" i="2"/>
  <c r="AD88" i="2"/>
  <c r="AC88" i="2"/>
  <c r="T88" i="2"/>
  <c r="S88" i="2"/>
  <c r="A88" i="2"/>
  <c r="AD87" i="2"/>
  <c r="AC87" i="2"/>
  <c r="T87" i="2"/>
  <c r="S87" i="2"/>
  <c r="A87" i="2"/>
  <c r="AD86" i="2"/>
  <c r="AC86" i="2"/>
  <c r="T86" i="2"/>
  <c r="S86" i="2"/>
  <c r="A86" i="2"/>
  <c r="AD85" i="2"/>
  <c r="AC85" i="2"/>
  <c r="U85" i="2"/>
  <c r="W85" i="2" s="1"/>
  <c r="T85" i="2"/>
  <c r="S85" i="2"/>
  <c r="A85" i="2"/>
  <c r="AD84" i="2"/>
  <c r="AC84" i="2"/>
  <c r="T84" i="2"/>
  <c r="S84" i="2"/>
  <c r="A84" i="2"/>
  <c r="AD83" i="2"/>
  <c r="AC83" i="2"/>
  <c r="T83" i="2"/>
  <c r="U83" i="2" s="1"/>
  <c r="W83" i="2" s="1"/>
  <c r="S83" i="2"/>
  <c r="A83" i="2"/>
  <c r="AD82" i="2"/>
  <c r="AC82" i="2"/>
  <c r="T82" i="2"/>
  <c r="U82" i="2" s="1"/>
  <c r="W82" i="2" s="1"/>
  <c r="S82" i="2"/>
  <c r="A82" i="2"/>
  <c r="AD81" i="2"/>
  <c r="AC81" i="2"/>
  <c r="T81" i="2"/>
  <c r="U81" i="2" s="1"/>
  <c r="W81" i="2" s="1"/>
  <c r="S81" i="2"/>
  <c r="A81" i="2"/>
  <c r="AD80" i="2"/>
  <c r="AC80" i="2"/>
  <c r="T80" i="2"/>
  <c r="S80" i="2"/>
  <c r="U80" i="2" s="1"/>
  <c r="W80" i="2" s="1"/>
  <c r="A80" i="2"/>
  <c r="AD79" i="2"/>
  <c r="AC79" i="2"/>
  <c r="U79" i="2"/>
  <c r="W79" i="2" s="1"/>
  <c r="T79" i="2"/>
  <c r="S79" i="2"/>
  <c r="A79" i="2"/>
  <c r="AD78" i="2"/>
  <c r="AC78" i="2"/>
  <c r="T78" i="2"/>
  <c r="S78" i="2"/>
  <c r="A78" i="2"/>
  <c r="AD77" i="2"/>
  <c r="AC77" i="2"/>
  <c r="U77" i="2"/>
  <c r="W77" i="2" s="1"/>
  <c r="T77" i="2"/>
  <c r="S77" i="2"/>
  <c r="A77" i="2"/>
  <c r="AD76" i="2"/>
  <c r="AC76" i="2"/>
  <c r="T76" i="2"/>
  <c r="S76" i="2"/>
  <c r="A76" i="2"/>
  <c r="AD75" i="2"/>
  <c r="AC75" i="2"/>
  <c r="T75" i="2"/>
  <c r="S75" i="2"/>
  <c r="U75" i="2" s="1"/>
  <c r="W75" i="2" s="1"/>
  <c r="A75" i="2"/>
  <c r="AD74" i="2"/>
  <c r="AC74" i="2"/>
  <c r="T74" i="2"/>
  <c r="U74" i="2" s="1"/>
  <c r="W74" i="2" s="1"/>
  <c r="S74" i="2"/>
  <c r="A74" i="2"/>
  <c r="AD73" i="2"/>
  <c r="AC73" i="2"/>
  <c r="T73" i="2"/>
  <c r="S73" i="2"/>
  <c r="U73" i="2" s="1"/>
  <c r="W73" i="2" s="1"/>
  <c r="A73" i="2"/>
  <c r="AD72" i="2"/>
  <c r="AC72" i="2"/>
  <c r="T72" i="2"/>
  <c r="S72" i="2"/>
  <c r="U72" i="2" s="1"/>
  <c r="W72" i="2" s="1"/>
  <c r="A72" i="2"/>
  <c r="AD71" i="2"/>
  <c r="AC71" i="2"/>
  <c r="T71" i="2"/>
  <c r="S71" i="2"/>
  <c r="U71" i="2" s="1"/>
  <c r="W71" i="2" s="1"/>
  <c r="A71" i="2"/>
  <c r="AD70" i="2"/>
  <c r="AC70" i="2"/>
  <c r="T70" i="2"/>
  <c r="S70" i="2"/>
  <c r="A70" i="2"/>
  <c r="AD69" i="2"/>
  <c r="AC69" i="2"/>
  <c r="T69" i="2"/>
  <c r="S69" i="2"/>
  <c r="U69" i="2" s="1"/>
  <c r="W69" i="2" s="1"/>
  <c r="A69" i="2"/>
  <c r="AD68" i="2"/>
  <c r="AC68" i="2"/>
  <c r="T68" i="2"/>
  <c r="S68" i="2"/>
  <c r="A68" i="2"/>
  <c r="AD67" i="2"/>
  <c r="AC67" i="2"/>
  <c r="T67" i="2"/>
  <c r="U67" i="2" s="1"/>
  <c r="W67" i="2" s="1"/>
  <c r="S67" i="2"/>
  <c r="A67" i="2"/>
  <c r="AD66" i="2"/>
  <c r="AC66" i="2"/>
  <c r="T66" i="2"/>
  <c r="U66" i="2" s="1"/>
  <c r="W66" i="2" s="1"/>
  <c r="S66" i="2"/>
  <c r="A66" i="2"/>
  <c r="AD65" i="2"/>
  <c r="AC65" i="2"/>
  <c r="T65" i="2"/>
  <c r="U65" i="2" s="1"/>
  <c r="W65" i="2" s="1"/>
  <c r="S65" i="2"/>
  <c r="A65" i="2"/>
  <c r="AD64" i="2"/>
  <c r="AC64" i="2"/>
  <c r="T64" i="2"/>
  <c r="S64" i="2"/>
  <c r="U64" i="2" s="1"/>
  <c r="W64" i="2" s="1"/>
  <c r="A64" i="2"/>
  <c r="AD63" i="2"/>
  <c r="AC63" i="2"/>
  <c r="T63" i="2"/>
  <c r="S63" i="2"/>
  <c r="U63" i="2" s="1"/>
  <c r="W63" i="2" s="1"/>
  <c r="A63" i="2"/>
  <c r="AD62" i="2"/>
  <c r="AC62" i="2"/>
  <c r="T62" i="2"/>
  <c r="S62" i="2"/>
  <c r="A62" i="2"/>
  <c r="AD61" i="2"/>
  <c r="AC61" i="2"/>
  <c r="T61" i="2"/>
  <c r="S61" i="2"/>
  <c r="U61" i="2" s="1"/>
  <c r="W61" i="2" s="1"/>
  <c r="A61" i="2"/>
  <c r="AD60" i="2"/>
  <c r="AC60" i="2"/>
  <c r="T60" i="2"/>
  <c r="S60" i="2"/>
  <c r="A60" i="2"/>
  <c r="AD59" i="2"/>
  <c r="AC59" i="2"/>
  <c r="T59" i="2"/>
  <c r="S59" i="2"/>
  <c r="U59" i="2" s="1"/>
  <c r="W59" i="2" s="1"/>
  <c r="A59" i="2"/>
  <c r="AD58" i="2"/>
  <c r="AC58" i="2"/>
  <c r="T58" i="2"/>
  <c r="S58" i="2"/>
  <c r="A58" i="2"/>
  <c r="AD57" i="2"/>
  <c r="AC57" i="2"/>
  <c r="T57" i="2"/>
  <c r="S57" i="2"/>
  <c r="U57" i="2" s="1"/>
  <c r="W57" i="2" s="1"/>
  <c r="A57" i="2"/>
  <c r="AD56" i="2"/>
  <c r="AC56" i="2"/>
  <c r="T56" i="2"/>
  <c r="S56" i="2"/>
  <c r="A56" i="2"/>
  <c r="AD55" i="2"/>
  <c r="AC55" i="2"/>
  <c r="T55" i="2"/>
  <c r="U55" i="2" s="1"/>
  <c r="W55" i="2" s="1"/>
  <c r="S55" i="2"/>
  <c r="A55" i="2"/>
  <c r="AD54" i="2"/>
  <c r="AC54" i="2"/>
  <c r="T54" i="2"/>
  <c r="S54" i="2"/>
  <c r="A54" i="2"/>
  <c r="AD53" i="2"/>
  <c r="AC53" i="2"/>
  <c r="U53" i="2"/>
  <c r="W53" i="2" s="1"/>
  <c r="T53" i="2"/>
  <c r="S53" i="2"/>
  <c r="A53" i="2"/>
  <c r="AD52" i="2"/>
  <c r="AC52" i="2"/>
  <c r="T52" i="2"/>
  <c r="S52" i="2"/>
  <c r="A52" i="2"/>
  <c r="AD51" i="2"/>
  <c r="AC51" i="2"/>
  <c r="T51" i="2"/>
  <c r="S51" i="2"/>
  <c r="U51" i="2" s="1"/>
  <c r="W51" i="2" s="1"/>
  <c r="A51" i="2"/>
  <c r="AD50" i="2"/>
  <c r="AC50" i="2"/>
  <c r="T50" i="2"/>
  <c r="S50" i="2"/>
  <c r="A50" i="2"/>
  <c r="AD49" i="2"/>
  <c r="AC49" i="2"/>
  <c r="U49" i="2"/>
  <c r="W49" i="2" s="1"/>
  <c r="T49" i="2"/>
  <c r="S49" i="2"/>
  <c r="A49" i="2"/>
  <c r="AD48" i="2"/>
  <c r="AC48" i="2"/>
  <c r="T48" i="2"/>
  <c r="S48" i="2"/>
  <c r="A48" i="2"/>
  <c r="AD47" i="2"/>
  <c r="AC47" i="2"/>
  <c r="T47" i="2"/>
  <c r="U47" i="2" s="1"/>
  <c r="W47" i="2" s="1"/>
  <c r="S47" i="2"/>
  <c r="A47" i="2"/>
  <c r="AD46" i="2"/>
  <c r="AC46" i="2"/>
  <c r="T46" i="2"/>
  <c r="S46" i="2"/>
  <c r="A46" i="2"/>
  <c r="AD45" i="2"/>
  <c r="AC45" i="2"/>
  <c r="T45" i="2"/>
  <c r="S45" i="2"/>
  <c r="U45" i="2" s="1"/>
  <c r="W45" i="2" s="1"/>
  <c r="A45" i="2"/>
  <c r="AD44" i="2"/>
  <c r="AC44" i="2"/>
  <c r="T44" i="2"/>
  <c r="S44" i="2"/>
  <c r="A44" i="2"/>
  <c r="AD43" i="2"/>
  <c r="AC43" i="2"/>
  <c r="T43" i="2"/>
  <c r="S43" i="2"/>
  <c r="U43" i="2" s="1"/>
  <c r="W43" i="2" s="1"/>
  <c r="A43" i="2"/>
  <c r="AD42" i="2"/>
  <c r="AC42" i="2"/>
  <c r="T42" i="2"/>
  <c r="S42" i="2"/>
  <c r="A42" i="2"/>
  <c r="AD41" i="2"/>
  <c r="AC41" i="2"/>
  <c r="T41" i="2"/>
  <c r="S41" i="2"/>
  <c r="U41" i="2" s="1"/>
  <c r="W41" i="2" s="1"/>
  <c r="A41" i="2"/>
  <c r="AD40" i="2"/>
  <c r="AC40" i="2"/>
  <c r="T40" i="2"/>
  <c r="S40" i="2"/>
  <c r="A40" i="2"/>
  <c r="AD39" i="2"/>
  <c r="AC39" i="2"/>
  <c r="T39" i="2"/>
  <c r="U39" i="2" s="1"/>
  <c r="W39" i="2" s="1"/>
  <c r="S39" i="2"/>
  <c r="A39" i="2"/>
  <c r="AD38" i="2"/>
  <c r="AC38" i="2"/>
  <c r="T38" i="2"/>
  <c r="S38" i="2"/>
  <c r="A38" i="2"/>
  <c r="AD37" i="2"/>
  <c r="AC37" i="2"/>
  <c r="U37" i="2"/>
  <c r="W37" i="2" s="1"/>
  <c r="T37" i="2"/>
  <c r="S37" i="2"/>
  <c r="A37" i="2"/>
  <c r="AD36" i="2"/>
  <c r="AC36" i="2"/>
  <c r="T36" i="2"/>
  <c r="S36" i="2"/>
  <c r="A36" i="2"/>
  <c r="AD35" i="2"/>
  <c r="AC35" i="2"/>
  <c r="T35" i="2"/>
  <c r="S35" i="2"/>
  <c r="U35" i="2" s="1"/>
  <c r="W35" i="2" s="1"/>
  <c r="A35" i="2"/>
  <c r="AD34" i="2"/>
  <c r="AC34" i="2"/>
  <c r="T34" i="2"/>
  <c r="S34" i="2"/>
  <c r="A34" i="2"/>
  <c r="AD33" i="2"/>
  <c r="AC33" i="2"/>
  <c r="U33" i="2"/>
  <c r="W33" i="2" s="1"/>
  <c r="T33" i="2"/>
  <c r="S33" i="2"/>
  <c r="A33" i="2"/>
  <c r="AD32" i="2"/>
  <c r="AC32" i="2"/>
  <c r="T32" i="2"/>
  <c r="S32" i="2"/>
  <c r="A32" i="2"/>
  <c r="AD31" i="2"/>
  <c r="AC31" i="2"/>
  <c r="T31" i="2"/>
  <c r="U31" i="2" s="1"/>
  <c r="W31" i="2" s="1"/>
  <c r="S31" i="2"/>
  <c r="A31" i="2"/>
  <c r="AD30" i="2"/>
  <c r="AC30" i="2"/>
  <c r="T30" i="2"/>
  <c r="S30" i="2"/>
  <c r="A30" i="2"/>
  <c r="AD29" i="2"/>
  <c r="AC29" i="2"/>
  <c r="T29" i="2"/>
  <c r="S29" i="2"/>
  <c r="U29" i="2" s="1"/>
  <c r="W29" i="2" s="1"/>
  <c r="A29" i="2"/>
  <c r="AD28" i="2"/>
  <c r="AC28" i="2"/>
  <c r="T28" i="2"/>
  <c r="S28" i="2"/>
  <c r="A28" i="2"/>
  <c r="AD27" i="2"/>
  <c r="AC27" i="2"/>
  <c r="T27" i="2"/>
  <c r="S27" i="2"/>
  <c r="U27" i="2" s="1"/>
  <c r="W27" i="2" s="1"/>
  <c r="A27" i="2"/>
  <c r="AD26" i="2"/>
  <c r="AC26" i="2"/>
  <c r="T26" i="2"/>
  <c r="U26" i="2" s="1"/>
  <c r="W26" i="2" s="1"/>
  <c r="S26" i="2"/>
  <c r="A26" i="2"/>
  <c r="AD25" i="2"/>
  <c r="AC25" i="2"/>
  <c r="T25" i="2"/>
  <c r="S25" i="2"/>
  <c r="U25" i="2" s="1"/>
  <c r="W25" i="2" s="1"/>
  <c r="A25" i="2"/>
  <c r="AD24" i="2"/>
  <c r="AC24" i="2"/>
  <c r="T24" i="2"/>
  <c r="S24" i="2"/>
  <c r="U24" i="2" s="1"/>
  <c r="W24" i="2" s="1"/>
  <c r="A24" i="2"/>
  <c r="AD23" i="2"/>
  <c r="AC23" i="2"/>
  <c r="U23" i="2"/>
  <c r="W23" i="2" s="1"/>
  <c r="T23" i="2"/>
  <c r="S23" i="2"/>
  <c r="A23" i="2"/>
  <c r="AD22" i="2"/>
  <c r="AC22" i="2"/>
  <c r="T22" i="2"/>
  <c r="S22" i="2"/>
  <c r="A22" i="2"/>
  <c r="AD21" i="2"/>
  <c r="AC21" i="2"/>
  <c r="T21" i="2"/>
  <c r="U21" i="2" s="1"/>
  <c r="W21" i="2" s="1"/>
  <c r="S21" i="2"/>
  <c r="A21" i="2"/>
  <c r="AD20" i="2"/>
  <c r="AC20" i="2"/>
  <c r="T20" i="2"/>
  <c r="S20" i="2"/>
  <c r="A20" i="2"/>
  <c r="AD19" i="2"/>
  <c r="AC19" i="2"/>
  <c r="T19" i="2"/>
  <c r="S19" i="2"/>
  <c r="A19" i="2"/>
  <c r="AD18" i="2"/>
  <c r="AC18" i="2"/>
  <c r="T18" i="2"/>
  <c r="S18" i="2"/>
  <c r="A18" i="2"/>
  <c r="AD17" i="2"/>
  <c r="AC17" i="2"/>
  <c r="T17" i="2"/>
  <c r="S17" i="2"/>
  <c r="U17" i="2" s="1"/>
  <c r="W17" i="2" s="1"/>
  <c r="A17" i="2"/>
  <c r="AD16" i="2"/>
  <c r="AC16" i="2"/>
  <c r="T16" i="2"/>
  <c r="S16" i="2"/>
  <c r="A16" i="2"/>
  <c r="AD15" i="2"/>
  <c r="AC15" i="2"/>
  <c r="T15" i="2"/>
  <c r="U15" i="2" s="1"/>
  <c r="W15" i="2" s="1"/>
  <c r="S15" i="2"/>
  <c r="A15" i="2"/>
  <c r="AD14" i="2"/>
  <c r="AC14" i="2"/>
  <c r="T14" i="2"/>
  <c r="S14" i="2"/>
  <c r="A14" i="2"/>
  <c r="AD13" i="2"/>
  <c r="AC13" i="2"/>
  <c r="U13" i="2"/>
  <c r="W13" i="2" s="1"/>
  <c r="T13" i="2"/>
  <c r="S13" i="2"/>
  <c r="A13" i="2"/>
  <c r="AD12" i="2"/>
  <c r="AC12" i="2"/>
  <c r="T12" i="2"/>
  <c r="S12" i="2"/>
  <c r="A12" i="2"/>
  <c r="AD11" i="2"/>
  <c r="AC11" i="2"/>
  <c r="T11" i="2"/>
  <c r="S11" i="2"/>
  <c r="U11" i="2" s="1"/>
  <c r="W11" i="2" s="1"/>
  <c r="A11" i="2"/>
  <c r="AD10" i="2"/>
  <c r="AC10" i="2"/>
  <c r="T10" i="2"/>
  <c r="U10" i="2" s="1"/>
  <c r="W10" i="2" s="1"/>
  <c r="S10" i="2"/>
  <c r="A10" i="2"/>
  <c r="AD9" i="2"/>
  <c r="AC9" i="2"/>
  <c r="U9" i="2"/>
  <c r="W9" i="2" s="1"/>
  <c r="T9" i="2"/>
  <c r="S9" i="2"/>
  <c r="A9" i="2"/>
  <c r="AD8" i="2"/>
  <c r="AC8" i="2"/>
  <c r="T8" i="2"/>
  <c r="S8" i="2"/>
  <c r="U8" i="2" s="1"/>
  <c r="W8" i="2" s="1"/>
  <c r="A8" i="2"/>
  <c r="AD7" i="2"/>
  <c r="AC7" i="2"/>
  <c r="U7" i="2"/>
  <c r="W7" i="2" s="1"/>
  <c r="T7" i="2"/>
  <c r="S7" i="2"/>
  <c r="A7" i="2"/>
  <c r="AD6" i="2"/>
  <c r="AC6" i="2"/>
  <c r="T6" i="2"/>
  <c r="S6" i="2"/>
  <c r="A6" i="2"/>
  <c r="AD5" i="2"/>
  <c r="AC5" i="2"/>
  <c r="T5" i="2"/>
  <c r="S5" i="2"/>
  <c r="U5" i="2" s="1"/>
  <c r="W5" i="2" s="1"/>
  <c r="A5" i="2"/>
  <c r="AD4" i="2"/>
  <c r="AC4" i="2"/>
  <c r="T4" i="2"/>
  <c r="S4" i="2"/>
  <c r="A4" i="2"/>
  <c r="AD3" i="2"/>
  <c r="AC3" i="2"/>
  <c r="T3" i="2"/>
  <c r="S3" i="2"/>
  <c r="A3" i="2"/>
  <c r="AD2" i="2"/>
  <c r="AC2" i="2"/>
  <c r="T2" i="2"/>
  <c r="S2" i="2"/>
  <c r="A2" i="2"/>
  <c r="U2" i="2" l="1"/>
  <c r="W2" i="2" s="1"/>
  <c r="U3" i="2"/>
  <c r="W3" i="2" s="1"/>
  <c r="U16" i="2"/>
  <c r="W16" i="2" s="1"/>
  <c r="U18" i="2"/>
  <c r="W18" i="2" s="1"/>
  <c r="U19" i="2"/>
  <c r="W19" i="2" s="1"/>
  <c r="U173" i="2"/>
  <c r="W173" i="2" s="1"/>
  <c r="U32" i="2"/>
  <c r="W32" i="2" s="1"/>
  <c r="U34" i="2"/>
  <c r="W34" i="2" s="1"/>
  <c r="U40" i="2"/>
  <c r="W40" i="2" s="1"/>
  <c r="U42" i="2"/>
  <c r="W42" i="2" s="1"/>
  <c r="U48" i="2"/>
  <c r="W48" i="2" s="1"/>
  <c r="U50" i="2"/>
  <c r="W50" i="2" s="1"/>
  <c r="U56" i="2"/>
  <c r="W56" i="2" s="1"/>
  <c r="U58" i="2"/>
  <c r="W58" i="2" s="1"/>
  <c r="U68" i="2"/>
  <c r="W68" i="2" s="1"/>
  <c r="U70" i="2"/>
  <c r="W70" i="2" s="1"/>
  <c r="U84" i="2"/>
  <c r="W84" i="2" s="1"/>
  <c r="U86" i="2"/>
  <c r="W86" i="2" s="1"/>
  <c r="U94" i="2"/>
  <c r="W94" i="2" s="1"/>
  <c r="U97" i="2"/>
  <c r="W97" i="2" s="1"/>
  <c r="U100" i="2"/>
  <c r="W100" i="2" s="1"/>
  <c r="U112" i="2"/>
  <c r="W112" i="2" s="1"/>
  <c r="U128" i="2"/>
  <c r="W128" i="2" s="1"/>
  <c r="U144" i="2"/>
  <c r="W144" i="2" s="1"/>
  <c r="U155" i="2"/>
  <c r="W155" i="2" s="1"/>
  <c r="U168" i="2"/>
  <c r="W168" i="2" s="1"/>
  <c r="U169" i="2"/>
  <c r="W169" i="2" s="1"/>
  <c r="U172" i="2"/>
  <c r="W172" i="2" s="1"/>
  <c r="U175" i="2"/>
  <c r="W175" i="2" s="1"/>
  <c r="U187" i="2"/>
  <c r="W187" i="2" s="1"/>
  <c r="U200" i="2"/>
  <c r="W200" i="2" s="1"/>
  <c r="U201" i="2"/>
  <c r="W201" i="2" s="1"/>
  <c r="U204" i="2"/>
  <c r="W204" i="2" s="1"/>
  <c r="U207" i="2"/>
  <c r="W207" i="2" s="1"/>
  <c r="U219" i="2"/>
  <c r="W219" i="2" s="1"/>
  <c r="U232" i="2"/>
  <c r="W232" i="2" s="1"/>
  <c r="U233" i="2"/>
  <c r="W233" i="2" s="1"/>
  <c r="U236" i="2"/>
  <c r="W236" i="2" s="1"/>
  <c r="U239" i="2"/>
  <c r="W239" i="2" s="1"/>
  <c r="U251" i="2"/>
  <c r="W251" i="2" s="1"/>
  <c r="U266" i="2"/>
  <c r="W266" i="2" s="1"/>
  <c r="U268" i="2"/>
  <c r="W268" i="2" s="1"/>
  <c r="U284" i="2"/>
  <c r="W284" i="2" s="1"/>
  <c r="U287" i="2"/>
  <c r="W287" i="2" s="1"/>
  <c r="U290" i="2"/>
  <c r="W290" i="2" s="1"/>
  <c r="U299" i="2"/>
  <c r="W299" i="2" s="1"/>
  <c r="U302" i="2"/>
  <c r="W302" i="2" s="1"/>
  <c r="U304" i="2"/>
  <c r="W304" i="2" s="1"/>
  <c r="U305" i="2"/>
  <c r="W305" i="2" s="1"/>
  <c r="U308" i="2"/>
  <c r="W308" i="2" s="1"/>
  <c r="U337" i="2"/>
  <c r="W337" i="2" s="1"/>
  <c r="U4" i="2"/>
  <c r="W4" i="2" s="1"/>
  <c r="U6" i="2"/>
  <c r="W6" i="2" s="1"/>
  <c r="U12" i="2"/>
  <c r="W12" i="2" s="1"/>
  <c r="U14" i="2"/>
  <c r="W14" i="2" s="1"/>
  <c r="U20" i="2"/>
  <c r="W20" i="2" s="1"/>
  <c r="U22" i="2"/>
  <c r="W22" i="2" s="1"/>
  <c r="U28" i="2"/>
  <c r="W28" i="2" s="1"/>
  <c r="U30" i="2"/>
  <c r="W30" i="2" s="1"/>
  <c r="U36" i="2"/>
  <c r="W36" i="2" s="1"/>
  <c r="U38" i="2"/>
  <c r="W38" i="2" s="1"/>
  <c r="U44" i="2"/>
  <c r="W44" i="2" s="1"/>
  <c r="U46" i="2"/>
  <c r="W46" i="2" s="1"/>
  <c r="U52" i="2"/>
  <c r="W52" i="2" s="1"/>
  <c r="U54" i="2"/>
  <c r="W54" i="2" s="1"/>
  <c r="U60" i="2"/>
  <c r="W60" i="2" s="1"/>
  <c r="U62" i="2"/>
  <c r="W62" i="2" s="1"/>
  <c r="U76" i="2"/>
  <c r="W76" i="2" s="1"/>
  <c r="U78" i="2"/>
  <c r="W78" i="2" s="1"/>
  <c r="U87" i="2"/>
  <c r="W87" i="2" s="1"/>
  <c r="U88" i="2"/>
  <c r="W88" i="2" s="1"/>
  <c r="U90" i="2"/>
  <c r="W90" i="2" s="1"/>
  <c r="U93" i="2"/>
  <c r="W93" i="2" s="1"/>
  <c r="U96" i="2"/>
  <c r="W96" i="2" s="1"/>
  <c r="U98" i="2"/>
  <c r="W98" i="2" s="1"/>
  <c r="U120" i="2"/>
  <c r="W120" i="2" s="1"/>
  <c r="U136" i="2"/>
  <c r="W136" i="2" s="1"/>
  <c r="U152" i="2"/>
  <c r="W152" i="2" s="1"/>
  <c r="U153" i="2"/>
  <c r="W153" i="2" s="1"/>
  <c r="U156" i="2"/>
  <c r="W156" i="2" s="1"/>
  <c r="U159" i="2"/>
  <c r="W159" i="2" s="1"/>
  <c r="U171" i="2"/>
  <c r="W171" i="2" s="1"/>
  <c r="U184" i="2"/>
  <c r="W184" i="2" s="1"/>
  <c r="U185" i="2"/>
  <c r="W185" i="2" s="1"/>
  <c r="U188" i="2"/>
  <c r="W188" i="2" s="1"/>
  <c r="U191" i="2"/>
  <c r="W191" i="2" s="1"/>
  <c r="U203" i="2"/>
  <c r="W203" i="2" s="1"/>
  <c r="U216" i="2"/>
  <c r="W216" i="2" s="1"/>
  <c r="U217" i="2"/>
  <c r="W217" i="2" s="1"/>
  <c r="U220" i="2"/>
  <c r="W220" i="2" s="1"/>
  <c r="U223" i="2"/>
  <c r="W223" i="2" s="1"/>
  <c r="U235" i="2"/>
  <c r="W235" i="2" s="1"/>
  <c r="U248" i="2"/>
  <c r="W248" i="2" s="1"/>
  <c r="U249" i="2"/>
  <c r="W249" i="2" s="1"/>
  <c r="U252" i="2"/>
  <c r="W252" i="2" s="1"/>
  <c r="U255" i="2"/>
  <c r="W255" i="2" s="1"/>
  <c r="U274" i="2"/>
  <c r="W274" i="2" s="1"/>
  <c r="U277" i="2"/>
  <c r="W277" i="2" s="1"/>
  <c r="U283" i="2"/>
  <c r="W283" i="2" s="1"/>
  <c r="U286" i="2"/>
  <c r="W286" i="2" s="1"/>
  <c r="U288" i="2"/>
  <c r="W288" i="2" s="1"/>
  <c r="U300" i="2"/>
  <c r="W300" i="2" s="1"/>
  <c r="U307" i="2"/>
  <c r="W307" i="2" s="1"/>
  <c r="U310" i="2"/>
  <c r="W310" i="2" s="1"/>
  <c r="U319" i="2"/>
  <c r="W319" i="2" s="1"/>
  <c r="U322" i="2"/>
  <c r="W322" i="2" s="1"/>
  <c r="U445" i="2"/>
  <c r="W445" i="2" s="1"/>
  <c r="U465" i="2"/>
  <c r="W465" i="2" s="1"/>
  <c r="U511" i="2"/>
  <c r="W511" i="2" s="1"/>
  <c r="U527" i="2"/>
  <c r="W527" i="2" s="1"/>
  <c r="U543" i="2"/>
  <c r="W543" i="2" s="1"/>
  <c r="U303" i="2"/>
  <c r="W303" i="2" s="1"/>
  <c r="U306" i="2"/>
  <c r="W306" i="2" s="1"/>
  <c r="U315" i="2"/>
  <c r="W315" i="2" s="1"/>
  <c r="U318" i="2"/>
  <c r="W318" i="2" s="1"/>
  <c r="U320" i="2"/>
  <c r="W320" i="2" s="1"/>
  <c r="U332" i="2"/>
  <c r="W332" i="2" s="1"/>
  <c r="U335" i="2"/>
  <c r="W335" i="2" s="1"/>
  <c r="U338" i="2"/>
  <c r="W338" i="2" s="1"/>
  <c r="U347" i="2"/>
  <c r="W347" i="2" s="1"/>
  <c r="U350" i="2"/>
  <c r="W350" i="2" s="1"/>
  <c r="U352" i="2"/>
  <c r="W352" i="2" s="1"/>
  <c r="U364" i="2"/>
  <c r="W364" i="2" s="1"/>
  <c r="U371" i="2"/>
  <c r="W371" i="2" s="1"/>
  <c r="U374" i="2"/>
  <c r="W374" i="2" s="1"/>
  <c r="U380" i="2"/>
  <c r="W380" i="2" s="1"/>
  <c r="U387" i="2"/>
  <c r="W387" i="2" s="1"/>
  <c r="U390" i="2"/>
  <c r="W390" i="2" s="1"/>
  <c r="U396" i="2"/>
  <c r="W396" i="2" s="1"/>
  <c r="U403" i="2"/>
  <c r="W403" i="2" s="1"/>
  <c r="U406" i="2"/>
  <c r="W406" i="2" s="1"/>
  <c r="U409" i="2"/>
  <c r="W409" i="2" s="1"/>
  <c r="U413" i="2"/>
  <c r="W413" i="2" s="1"/>
  <c r="U422" i="2"/>
  <c r="W422" i="2" s="1"/>
  <c r="U425" i="2"/>
  <c r="W425" i="2" s="1"/>
  <c r="U429" i="2"/>
  <c r="W429" i="2" s="1"/>
  <c r="U438" i="2"/>
  <c r="W438" i="2" s="1"/>
  <c r="U440" i="2"/>
  <c r="W440" i="2" s="1"/>
  <c r="U443" i="2"/>
  <c r="W443" i="2" s="1"/>
  <c r="U446" i="2"/>
  <c r="W446" i="2" s="1"/>
  <c r="U448" i="2"/>
  <c r="W448" i="2" s="1"/>
  <c r="U460" i="2"/>
  <c r="W460" i="2" s="1"/>
  <c r="U476" i="2"/>
  <c r="W476" i="2" s="1"/>
  <c r="U477" i="2"/>
  <c r="W477" i="2" s="1"/>
  <c r="U480" i="2"/>
  <c r="W480" i="2" s="1"/>
  <c r="U487" i="2"/>
  <c r="W487" i="2" s="1"/>
  <c r="U491" i="2"/>
  <c r="W491" i="2" s="1"/>
  <c r="U493" i="2"/>
  <c r="W493" i="2" s="1"/>
  <c r="U499" i="2"/>
  <c r="W499" i="2" s="1"/>
  <c r="U501" i="2"/>
  <c r="W501" i="2" s="1"/>
  <c r="U507" i="2"/>
  <c r="W507" i="2" s="1"/>
  <c r="U509" i="2"/>
  <c r="W509" i="2" s="1"/>
  <c r="U515" i="2"/>
  <c r="W515" i="2" s="1"/>
  <c r="U517" i="2"/>
  <c r="W517" i="2" s="1"/>
  <c r="U523" i="2"/>
  <c r="W523" i="2" s="1"/>
  <c r="U525" i="2"/>
  <c r="W525" i="2" s="1"/>
  <c r="U531" i="2"/>
  <c r="W531" i="2" s="1"/>
  <c r="U533" i="2"/>
  <c r="W533" i="2" s="1"/>
  <c r="U539" i="2"/>
  <c r="W539" i="2" s="1"/>
  <c r="U541" i="2"/>
  <c r="W541" i="2" s="1"/>
  <c r="U579" i="2"/>
  <c r="W579" i="2" s="1"/>
  <c r="U582" i="2"/>
  <c r="W582" i="2" s="1"/>
  <c r="U592" i="2"/>
  <c r="W592" i="2" s="1"/>
  <c r="U595" i="2"/>
  <c r="W595" i="2" s="1"/>
  <c r="U598" i="2"/>
  <c r="W598" i="2" s="1"/>
  <c r="U608" i="2"/>
  <c r="W608" i="2" s="1"/>
  <c r="U547" i="2"/>
  <c r="W547" i="2" s="1"/>
  <c r="U556" i="2"/>
  <c r="W556" i="2" s="1"/>
  <c r="U572" i="2"/>
  <c r="W572" i="2" s="1"/>
  <c r="U331" i="2"/>
  <c r="W331" i="2" s="1"/>
  <c r="U334" i="2"/>
  <c r="W334" i="2" s="1"/>
  <c r="U336" i="2"/>
  <c r="W336" i="2" s="1"/>
  <c r="U348" i="2"/>
  <c r="W348" i="2" s="1"/>
  <c r="U351" i="2"/>
  <c r="W351" i="2" s="1"/>
  <c r="U354" i="2"/>
  <c r="W354" i="2" s="1"/>
  <c r="U363" i="2"/>
  <c r="W363" i="2" s="1"/>
  <c r="U366" i="2"/>
  <c r="W366" i="2" s="1"/>
  <c r="U372" i="2"/>
  <c r="W372" i="2" s="1"/>
  <c r="U379" i="2"/>
  <c r="W379" i="2" s="1"/>
  <c r="U382" i="2"/>
  <c r="W382" i="2" s="1"/>
  <c r="U388" i="2"/>
  <c r="W388" i="2" s="1"/>
  <c r="U395" i="2"/>
  <c r="W395" i="2" s="1"/>
  <c r="U398" i="2"/>
  <c r="W398" i="2" s="1"/>
  <c r="U404" i="2"/>
  <c r="W404" i="2" s="1"/>
  <c r="U405" i="2"/>
  <c r="W405" i="2" s="1"/>
  <c r="U414" i="2"/>
  <c r="W414" i="2" s="1"/>
  <c r="U417" i="2"/>
  <c r="W417" i="2" s="1"/>
  <c r="U421" i="2"/>
  <c r="W421" i="2" s="1"/>
  <c r="U430" i="2"/>
  <c r="W430" i="2" s="1"/>
  <c r="U433" i="2"/>
  <c r="W433" i="2" s="1"/>
  <c r="U437" i="2"/>
  <c r="W437" i="2" s="1"/>
  <c r="U444" i="2"/>
  <c r="W444" i="2" s="1"/>
  <c r="U459" i="2"/>
  <c r="W459" i="2" s="1"/>
  <c r="U462" i="2"/>
  <c r="W462" i="2" s="1"/>
  <c r="U464" i="2"/>
  <c r="W464" i="2" s="1"/>
  <c r="U471" i="2"/>
  <c r="W471" i="2" s="1"/>
  <c r="U475" i="2"/>
  <c r="W475" i="2" s="1"/>
  <c r="U558" i="2"/>
  <c r="W558" i="2" s="1"/>
  <c r="U560" i="2"/>
  <c r="W560" i="2" s="1"/>
  <c r="U561" i="2"/>
  <c r="W561" i="2" s="1"/>
  <c r="U574" i="2"/>
  <c r="W574" i="2" s="1"/>
  <c r="U576" i="2"/>
  <c r="W576" i="2" s="1"/>
  <c r="U577" i="2"/>
  <c r="W577" i="2" s="1"/>
  <c r="U584" i="2"/>
  <c r="W584" i="2" s="1"/>
  <c r="U587" i="2"/>
  <c r="W587" i="2" s="1"/>
  <c r="U590" i="2"/>
  <c r="W590" i="2" s="1"/>
  <c r="U600" i="2"/>
  <c r="W600" i="2" s="1"/>
  <c r="U603" i="2"/>
  <c r="W603" i="2" s="1"/>
  <c r="U606" i="2"/>
  <c r="W606" i="2" s="1"/>
  <c r="U549" i="2"/>
  <c r="W549" i="2" s="1"/>
  <c r="U562" i="2"/>
  <c r="W562" i="2" s="1"/>
  <c r="U565" i="2"/>
  <c r="W565" i="2" s="1"/>
  <c r="U110" i="2"/>
  <c r="W110" i="2" s="1"/>
  <c r="U118" i="2"/>
  <c r="W118" i="2" s="1"/>
  <c r="U126" i="2"/>
  <c r="W126" i="2" s="1"/>
  <c r="U134" i="2"/>
  <c r="W134" i="2" s="1"/>
  <c r="U142" i="2"/>
  <c r="W142" i="2" s="1"/>
  <c r="U150" i="2"/>
  <c r="W150" i="2" s="1"/>
  <c r="U158" i="2"/>
  <c r="W158" i="2" s="1"/>
  <c r="U166" i="2"/>
  <c r="W166" i="2" s="1"/>
  <c r="U174" i="2"/>
  <c r="W174" i="2" s="1"/>
  <c r="U182" i="2"/>
  <c r="W182" i="2" s="1"/>
  <c r="U190" i="2"/>
  <c r="W190" i="2" s="1"/>
  <c r="U198" i="2"/>
  <c r="W198" i="2" s="1"/>
  <c r="U206" i="2"/>
  <c r="W206" i="2" s="1"/>
  <c r="U214" i="2"/>
  <c r="W214" i="2" s="1"/>
  <c r="U222" i="2"/>
  <c r="W222" i="2" s="1"/>
  <c r="U230" i="2"/>
  <c r="W230" i="2" s="1"/>
  <c r="U238" i="2"/>
  <c r="W238" i="2" s="1"/>
  <c r="U246" i="2"/>
  <c r="W246" i="2" s="1"/>
  <c r="U254" i="2"/>
  <c r="W254" i="2" s="1"/>
  <c r="U106" i="2"/>
  <c r="W106" i="2" s="1"/>
  <c r="U114" i="2"/>
  <c r="W114" i="2" s="1"/>
  <c r="U122" i="2"/>
  <c r="W122" i="2" s="1"/>
  <c r="U130" i="2"/>
  <c r="W130" i="2" s="1"/>
  <c r="U138" i="2"/>
  <c r="W138" i="2" s="1"/>
  <c r="U146" i="2"/>
  <c r="W146" i="2" s="1"/>
  <c r="U154" i="2"/>
  <c r="W154" i="2" s="1"/>
  <c r="U162" i="2"/>
  <c r="W162" i="2" s="1"/>
  <c r="U170" i="2"/>
  <c r="W170" i="2" s="1"/>
  <c r="U178" i="2"/>
  <c r="W178" i="2" s="1"/>
  <c r="U186" i="2"/>
  <c r="W186" i="2" s="1"/>
  <c r="U194" i="2"/>
  <c r="W194" i="2" s="1"/>
  <c r="U202" i="2"/>
  <c r="W202" i="2" s="1"/>
  <c r="U210" i="2"/>
  <c r="W210" i="2" s="1"/>
  <c r="U218" i="2"/>
  <c r="W218" i="2" s="1"/>
  <c r="U226" i="2"/>
  <c r="W226" i="2" s="1"/>
  <c r="U234" i="2"/>
  <c r="W234" i="2" s="1"/>
  <c r="U242" i="2"/>
  <c r="W242" i="2" s="1"/>
  <c r="U250" i="2"/>
  <c r="W250" i="2" s="1"/>
  <c r="U258" i="2"/>
  <c r="W258" i="2" s="1"/>
  <c r="U470" i="2"/>
  <c r="W470" i="2" s="1"/>
  <c r="U478" i="2"/>
  <c r="W478" i="2" s="1"/>
  <c r="U486" i="2"/>
  <c r="W486" i="2" s="1"/>
  <c r="U494" i="2"/>
  <c r="W494" i="2" s="1"/>
  <c r="U502" i="2"/>
  <c r="W502" i="2" s="1"/>
  <c r="U510" i="2"/>
  <c r="W510" i="2" s="1"/>
  <c r="U518" i="2"/>
  <c r="W518" i="2" s="1"/>
  <c r="U526" i="2"/>
  <c r="W526" i="2" s="1"/>
  <c r="U534" i="2"/>
  <c r="W534" i="2" s="1"/>
  <c r="U542" i="2"/>
  <c r="W542" i="2" s="1"/>
  <c r="U442" i="2"/>
  <c r="W442" i="2" s="1"/>
  <c r="U450" i="2"/>
  <c r="W450" i="2" s="1"/>
  <c r="U458" i="2"/>
  <c r="W458" i="2" s="1"/>
  <c r="U466" i="2"/>
  <c r="W466" i="2" s="1"/>
  <c r="U474" i="2"/>
  <c r="W474" i="2" s="1"/>
  <c r="U482" i="2"/>
  <c r="W482" i="2" s="1"/>
  <c r="U490" i="2"/>
  <c r="W490" i="2" s="1"/>
  <c r="U498" i="2"/>
  <c r="W498" i="2" s="1"/>
  <c r="U506" i="2"/>
  <c r="W506" i="2" s="1"/>
  <c r="U514" i="2"/>
  <c r="W514" i="2" s="1"/>
  <c r="U522" i="2"/>
  <c r="W522" i="2" s="1"/>
  <c r="U530" i="2"/>
  <c r="W530" i="2" s="1"/>
  <c r="U538" i="2"/>
  <c r="W5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Bryan.Ye</author>
  </authors>
  <commentList>
    <comment ref="S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Bryan.Ye:</t>
        </r>
        <r>
          <rPr>
            <sz val="9"/>
            <rFont val="宋体"/>
            <family val="3"/>
            <charset val="134"/>
          </rPr>
          <t xml:space="preserve">
可手动修改天数
</t>
        </r>
      </text>
    </comment>
    <comment ref="Y1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Bryan.Ye: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酒店负责人单独录入</t>
        </r>
      </text>
    </comment>
  </commentList>
</comments>
</file>

<file path=xl/sharedStrings.xml><?xml version="1.0" encoding="utf-8"?>
<sst xmlns="http://schemas.openxmlformats.org/spreadsheetml/2006/main" count="4670" uniqueCount="1779">
  <si>
    <t>序号</t>
  </si>
  <si>
    <t>嘉宾姓名</t>
  </si>
  <si>
    <t>嘉宾类型</t>
  </si>
  <si>
    <t>电话</t>
  </si>
  <si>
    <t>单位全称</t>
  </si>
  <si>
    <t>职务</t>
  </si>
  <si>
    <t>房型</t>
  </si>
  <si>
    <t>房间号</t>
  </si>
  <si>
    <t>入住日期</t>
  </si>
  <si>
    <t>确认25号行程</t>
  </si>
  <si>
    <t>确认离杭时间</t>
  </si>
  <si>
    <t>是否送机</t>
  </si>
  <si>
    <t>送机时间</t>
  </si>
  <si>
    <t>如送机：航班号</t>
  </si>
  <si>
    <t>礼品
发放</t>
  </si>
  <si>
    <t>我方邀请人</t>
  </si>
  <si>
    <t>邀请人电话</t>
  </si>
  <si>
    <t>总部部门/
销售部门</t>
  </si>
  <si>
    <t>住宿天数</t>
  </si>
  <si>
    <t>房费标准</t>
  </si>
  <si>
    <t>总房费</t>
  </si>
  <si>
    <t>客户支付</t>
  </si>
  <si>
    <t>公司承担</t>
  </si>
  <si>
    <t>标间</t>
  </si>
  <si>
    <t>大床</t>
  </si>
  <si>
    <t>罗志湘</t>
  </si>
  <si>
    <t>销售嘉宾</t>
  </si>
  <si>
    <t>13316098158</t>
  </si>
  <si>
    <t>中国电信股份有限公司广东分公司</t>
  </si>
  <si>
    <t>室经理</t>
  </si>
  <si>
    <t>卓欣欣</t>
  </si>
  <si>
    <t>13503060989</t>
  </si>
  <si>
    <t>广州办</t>
  </si>
  <si>
    <t>安恒内部</t>
  </si>
  <si>
    <t>杭州安恒信息技术股份有限公司</t>
  </si>
  <si>
    <t/>
  </si>
  <si>
    <t>陈云领</t>
  </si>
  <si>
    <t>18600228520</t>
  </si>
  <si>
    <t>广发证券股份有限公司</t>
  </si>
  <si>
    <t>信息科技部总监</t>
  </si>
  <si>
    <t>朱振华</t>
  </si>
  <si>
    <t>18923366559</t>
  </si>
  <si>
    <t>曾立环</t>
  </si>
  <si>
    <t>13580515073</t>
  </si>
  <si>
    <t>广发银行股份有限公司</t>
  </si>
  <si>
    <t>信息科技部副总经理</t>
  </si>
  <si>
    <t>刘远欢</t>
  </si>
  <si>
    <t>13751844073</t>
  </si>
  <si>
    <t>信息科技部安全处处长</t>
  </si>
  <si>
    <t>范立强</t>
  </si>
  <si>
    <t>18588865790</t>
  </si>
  <si>
    <t>研发中心安全室经理</t>
  </si>
  <si>
    <t>尉洪敏</t>
  </si>
  <si>
    <t>18622285177</t>
  </si>
  <si>
    <t>安全处专责</t>
  </si>
  <si>
    <t>雷声扬</t>
  </si>
  <si>
    <t>18823109823</t>
  </si>
  <si>
    <t>广东顺德农村商业银行股份有限公司</t>
  </si>
  <si>
    <t>信息科技部总经理</t>
  </si>
  <si>
    <t>郭海文</t>
  </si>
  <si>
    <t>13802689998</t>
  </si>
  <si>
    <t>刘育才</t>
  </si>
  <si>
    <t>18038780638</t>
  </si>
  <si>
    <t>数据中心总经理助理</t>
  </si>
  <si>
    <t>祝喜梅</t>
  </si>
  <si>
    <t>18002283906</t>
  </si>
  <si>
    <t>广东省农村信用社联合社</t>
  </si>
  <si>
    <t>科技风险管理部高级经理</t>
  </si>
  <si>
    <t>冯晓茵</t>
  </si>
  <si>
    <t>13928625217</t>
  </si>
  <si>
    <t>信息技术部专责</t>
  </si>
  <si>
    <t>商奕</t>
  </si>
  <si>
    <t>18565163001</t>
  </si>
  <si>
    <t>姚俊先</t>
  </si>
  <si>
    <t>13632494114</t>
  </si>
  <si>
    <t>广东农村信用社联合社</t>
  </si>
  <si>
    <t>杨韶宁</t>
  </si>
  <si>
    <t>13802771311</t>
  </si>
  <si>
    <t>科技风险管理部副总经理</t>
  </si>
  <si>
    <t>赖胜枢</t>
  </si>
  <si>
    <t>13512771290</t>
  </si>
  <si>
    <t>广东华兴银行股份有限公司</t>
  </si>
  <si>
    <t>信息科技部总经理助理</t>
  </si>
  <si>
    <t>李燕</t>
  </si>
  <si>
    <t>13760815161</t>
  </si>
  <si>
    <t>信息技术部副总经理</t>
  </si>
  <si>
    <t>王梓翔</t>
  </si>
  <si>
    <t>13712870123</t>
  </si>
  <si>
    <t>东莞农村商业银行</t>
  </si>
  <si>
    <t>网络安全组高级经理</t>
  </si>
  <si>
    <t>黄木员</t>
  </si>
  <si>
    <t>18598103285</t>
  </si>
  <si>
    <t>林欣宏</t>
  </si>
  <si>
    <t>15002021448</t>
  </si>
  <si>
    <t>安恒信息</t>
  </si>
  <si>
    <t>王航明</t>
  </si>
  <si>
    <t>15306661702</t>
  </si>
  <si>
    <t>宁波银行通商股份有限公司</t>
  </si>
  <si>
    <t>副总</t>
  </si>
  <si>
    <t>朱璐</t>
  </si>
  <si>
    <t>13989480809</t>
  </si>
  <si>
    <t>杭州办</t>
  </si>
  <si>
    <t>杨亮</t>
  </si>
  <si>
    <t>13958284088</t>
  </si>
  <si>
    <t>宁波通商银行股份有限公司</t>
  </si>
  <si>
    <t>高级经理</t>
  </si>
  <si>
    <t>林钰</t>
  </si>
  <si>
    <t>18602528198</t>
  </si>
  <si>
    <t>网络通信与安全紫金山实验室</t>
  </si>
  <si>
    <t>主任</t>
  </si>
  <si>
    <t>周伟</t>
  </si>
  <si>
    <t>18013894680</t>
  </si>
  <si>
    <t>南京办</t>
  </si>
  <si>
    <t>蒋刚</t>
  </si>
  <si>
    <t>13915973466</t>
  </si>
  <si>
    <t>南京理工大学-紫金学院</t>
  </si>
  <si>
    <t>处长</t>
  </si>
  <si>
    <t>周建富</t>
  </si>
  <si>
    <t>13905836659</t>
  </si>
  <si>
    <t>桐乡市政数办</t>
  </si>
  <si>
    <t>周海悦</t>
  </si>
  <si>
    <t>13116725601</t>
  </si>
  <si>
    <t>盛立强</t>
  </si>
  <si>
    <t>13857369907</t>
  </si>
  <si>
    <t>桐乡市卫生局</t>
  </si>
  <si>
    <t>副局长</t>
  </si>
  <si>
    <t>屠一丰</t>
  </si>
  <si>
    <t>13605836913</t>
  </si>
  <si>
    <t>罗晓强</t>
  </si>
  <si>
    <t>13586456701</t>
  </si>
  <si>
    <t>汪栋</t>
  </si>
  <si>
    <t>15005835885</t>
  </si>
  <si>
    <t>副主任</t>
  </si>
  <si>
    <t>周立坤</t>
  </si>
  <si>
    <t>13806719299</t>
  </si>
  <si>
    <t>总经理</t>
  </si>
  <si>
    <t>徐晓明</t>
  </si>
  <si>
    <t>13567320339</t>
  </si>
  <si>
    <t>工程师</t>
  </si>
  <si>
    <t>邱卫杰</t>
  </si>
  <si>
    <t>13867320571</t>
  </si>
  <si>
    <t>桐乡市公安局</t>
  </si>
  <si>
    <t>姚凯星</t>
  </si>
  <si>
    <t>15757302802</t>
  </si>
  <si>
    <t>姚铖阳</t>
  </si>
  <si>
    <t>18705830123</t>
  </si>
  <si>
    <t>大队长</t>
  </si>
  <si>
    <t>周杰</t>
  </si>
  <si>
    <t>15257316258</t>
  </si>
  <si>
    <t>局长</t>
  </si>
  <si>
    <t>姜益忠</t>
  </si>
  <si>
    <t>15706709931</t>
  </si>
  <si>
    <t>嘉兴市网信办</t>
  </si>
  <si>
    <t>副处</t>
  </si>
  <si>
    <t>陈卫强</t>
  </si>
  <si>
    <t>13758398622</t>
  </si>
  <si>
    <t>嘉善县政数办</t>
  </si>
  <si>
    <t>李敏忠</t>
  </si>
  <si>
    <t>13957309523</t>
  </si>
  <si>
    <t>嘉善县卫生局</t>
  </si>
  <si>
    <t>倪警官</t>
  </si>
  <si>
    <t>13600569769</t>
  </si>
  <si>
    <t>海宁市公安局</t>
  </si>
  <si>
    <t>杜海杰</t>
  </si>
  <si>
    <t>13819311979</t>
  </si>
  <si>
    <t>队长</t>
  </si>
  <si>
    <t>原晓飞</t>
  </si>
  <si>
    <t>15067368304</t>
  </si>
  <si>
    <t>海宁第三医院</t>
  </si>
  <si>
    <t>科长</t>
  </si>
  <si>
    <t>吕宾</t>
  </si>
  <si>
    <t>15325307199</t>
  </si>
  <si>
    <t>海宁第二人民医院</t>
  </si>
  <si>
    <t>江基</t>
  </si>
  <si>
    <t>19868160347</t>
  </si>
  <si>
    <t>云浮市公安局</t>
  </si>
  <si>
    <t>教导员</t>
  </si>
  <si>
    <t>周波</t>
  </si>
  <si>
    <t>18665056969</t>
  </si>
  <si>
    <t>马裕良</t>
  </si>
  <si>
    <t>18818333398</t>
  </si>
  <si>
    <t>河源市公安局</t>
  </si>
  <si>
    <t>张前进</t>
  </si>
  <si>
    <t>13825169518</t>
  </si>
  <si>
    <t>广东省公安厅</t>
  </si>
  <si>
    <t>王敏伟</t>
  </si>
  <si>
    <t>13922221972</t>
  </si>
  <si>
    <t>政委</t>
  </si>
  <si>
    <t>廖凯伟</t>
  </si>
  <si>
    <t>13503097525</t>
  </si>
  <si>
    <t>郑先强</t>
  </si>
  <si>
    <t>13570516940</t>
  </si>
  <si>
    <t>裘爱芳</t>
  </si>
  <si>
    <t>13588898178</t>
  </si>
  <si>
    <t>长三角研究院</t>
  </si>
  <si>
    <t>顾问</t>
  </si>
  <si>
    <t>郑涛</t>
  </si>
  <si>
    <t>18768108377</t>
  </si>
  <si>
    <t>吴泽华</t>
  </si>
  <si>
    <t>13857078002</t>
  </si>
  <si>
    <t>丽水市网信办</t>
  </si>
  <si>
    <t>副处长</t>
  </si>
  <si>
    <t>吴登峰</t>
  </si>
  <si>
    <t>15325786578</t>
  </si>
  <si>
    <t>丽水市人力资源和社会保障局</t>
  </si>
  <si>
    <t>雷鸣</t>
  </si>
  <si>
    <t>15805880848</t>
  </si>
  <si>
    <t>丽水市教育局</t>
  </si>
  <si>
    <t>陈超毅</t>
  </si>
  <si>
    <t>13967082265</t>
  </si>
  <si>
    <t>丽水市公安局（网安）</t>
  </si>
  <si>
    <t>王波</t>
  </si>
  <si>
    <t>17706780997</t>
  </si>
  <si>
    <t>支队长</t>
  </si>
  <si>
    <t>俞翔</t>
  </si>
  <si>
    <t>15967255239</t>
  </si>
  <si>
    <t>网安支队长</t>
  </si>
  <si>
    <t>徐升</t>
  </si>
  <si>
    <t>13967070462</t>
  </si>
  <si>
    <t>潘成杰</t>
  </si>
  <si>
    <t>15657229026</t>
  </si>
  <si>
    <t>丽水市大数据发展有限公司</t>
  </si>
  <si>
    <t>副总经理</t>
  </si>
  <si>
    <t>施伟谊</t>
  </si>
  <si>
    <t>18805788008</t>
  </si>
  <si>
    <t>胡春辉</t>
  </si>
  <si>
    <t>13905780866</t>
  </si>
  <si>
    <t>丽水市大数据发展管理局</t>
  </si>
  <si>
    <t>蔡之钢</t>
  </si>
  <si>
    <t>13884328887</t>
  </si>
  <si>
    <t>丽水安盾网络科技有限公司</t>
  </si>
  <si>
    <t>董事长</t>
  </si>
  <si>
    <t>邢磊</t>
  </si>
  <si>
    <t>13506592518</t>
  </si>
  <si>
    <t>东阳市网信办</t>
  </si>
  <si>
    <t>王炜权</t>
  </si>
  <si>
    <t>13777539699</t>
  </si>
  <si>
    <t>宋小虎</t>
  </si>
  <si>
    <t>13912009988</t>
  </si>
  <si>
    <t>徐州市委网信办</t>
  </si>
  <si>
    <t>网信办主任、宣传部副部长</t>
  </si>
  <si>
    <t>赵雪峰</t>
  </si>
  <si>
    <t>19962727199</t>
  </si>
  <si>
    <t>杨涛</t>
  </si>
  <si>
    <t>13641547227</t>
  </si>
  <si>
    <t>安全处处长</t>
  </si>
  <si>
    <t>徐捷</t>
  </si>
  <si>
    <t>13775882161</t>
  </si>
  <si>
    <t>徐州市教育局</t>
  </si>
  <si>
    <t>佘路彤</t>
  </si>
  <si>
    <t>18952201199</t>
  </si>
  <si>
    <t>徐州市大数据管理中心</t>
  </si>
  <si>
    <t>孙栋</t>
  </si>
  <si>
    <t>13705209059</t>
  </si>
  <si>
    <t>徐州市财政局</t>
  </si>
  <si>
    <t>黄新建</t>
  </si>
  <si>
    <t>13952199316</t>
  </si>
  <si>
    <t>李金堆</t>
  </si>
  <si>
    <t>18606996780</t>
  </si>
  <si>
    <t>兴业银行</t>
  </si>
  <si>
    <t>赵丽明</t>
  </si>
  <si>
    <t>13788898592</t>
  </si>
  <si>
    <t>汤姿平</t>
  </si>
  <si>
    <t>18905923260</t>
  </si>
  <si>
    <t>厦门银行</t>
  </si>
  <si>
    <t>安全部经理</t>
  </si>
  <si>
    <t>李健</t>
  </si>
  <si>
    <t>15859277299</t>
  </si>
  <si>
    <t>厦门农商银行</t>
  </si>
  <si>
    <t>安全经理</t>
  </si>
  <si>
    <t>王莉</t>
  </si>
  <si>
    <t>13813638012</t>
  </si>
  <si>
    <t>南通市通州区市域指挥中心</t>
  </si>
  <si>
    <t>赵佳坡</t>
  </si>
  <si>
    <t>18552366342</t>
  </si>
  <si>
    <t>张鑫源</t>
  </si>
  <si>
    <t>18820028111</t>
  </si>
  <si>
    <t>中通服建设有限公司</t>
  </si>
  <si>
    <t>行业总监</t>
  </si>
  <si>
    <t>张荣</t>
  </si>
  <si>
    <t>13500009516</t>
  </si>
  <si>
    <t>吴淦浩</t>
  </si>
  <si>
    <t>13928853288</t>
  </si>
  <si>
    <t>执行总监</t>
  </si>
  <si>
    <t>区旸</t>
  </si>
  <si>
    <t>18922308899</t>
  </si>
  <si>
    <t>崔兴</t>
  </si>
  <si>
    <t>18002216936</t>
  </si>
  <si>
    <t>广州集合电子</t>
  </si>
  <si>
    <t>宋京</t>
  </si>
  <si>
    <t>13925086420</t>
  </si>
  <si>
    <t>广通服研究总院</t>
  </si>
  <si>
    <t>总工</t>
  </si>
  <si>
    <t>李春明</t>
  </si>
  <si>
    <t>18819316789</t>
  </si>
  <si>
    <t>广东机场集团</t>
  </si>
  <si>
    <t>总监</t>
  </si>
  <si>
    <t>罗最新</t>
  </si>
  <si>
    <t>13902252316</t>
  </si>
  <si>
    <t>广东机场机场集团</t>
  </si>
  <si>
    <t>黄诚智</t>
  </si>
  <si>
    <t>15918778376</t>
  </si>
  <si>
    <t>广东机场白云信息科技有限公司</t>
  </si>
  <si>
    <t>运营部经理</t>
  </si>
  <si>
    <t>√</t>
  </si>
  <si>
    <t>李青</t>
  </si>
  <si>
    <t>13825181317</t>
  </si>
  <si>
    <t>运营部总监</t>
  </si>
  <si>
    <t>贺忠</t>
  </si>
  <si>
    <t>13922111936</t>
  </si>
  <si>
    <t>中共广州市委网络安全与信息化委员会</t>
  </si>
  <si>
    <t>网信办副主任</t>
  </si>
  <si>
    <t>张清华</t>
  </si>
  <si>
    <t>18664681912</t>
  </si>
  <si>
    <t>鲁胜兵</t>
  </si>
  <si>
    <t>13826463747</t>
  </si>
  <si>
    <t>中共广州市委网络安全和信息化委员会</t>
  </si>
  <si>
    <t>网安处处长</t>
  </si>
  <si>
    <t>李小运</t>
  </si>
  <si>
    <t>13632273516</t>
  </si>
  <si>
    <t>越秀交通基建有限公司</t>
  </si>
  <si>
    <t>经理</t>
  </si>
  <si>
    <t>蔡培特</t>
  </si>
  <si>
    <t>15914355910</t>
  </si>
  <si>
    <t>广州住房置业融资担保有限公司</t>
  </si>
  <si>
    <t>张奕</t>
  </si>
  <si>
    <t>18565310921</t>
  </si>
  <si>
    <t>广州越秀企业集团有限公司</t>
  </si>
  <si>
    <t>廖均龙</t>
  </si>
  <si>
    <t>18665046599</t>
  </si>
  <si>
    <t>信息中心副总</t>
  </si>
  <si>
    <t>陈静</t>
  </si>
  <si>
    <t>13826208950</t>
  </si>
  <si>
    <t>执行董事</t>
  </si>
  <si>
    <t>温鹤鸣</t>
  </si>
  <si>
    <t>13728013779</t>
  </si>
  <si>
    <t>黄乾初</t>
  </si>
  <si>
    <t>13825033636</t>
  </si>
  <si>
    <t>广州越秀金融控股集团有限公司</t>
  </si>
  <si>
    <t>部门经理</t>
  </si>
  <si>
    <t>徐静</t>
  </si>
  <si>
    <t>13416347005</t>
  </si>
  <si>
    <t>广州越秀风行食品集团有限公司</t>
  </si>
  <si>
    <t>信息中心总监</t>
  </si>
  <si>
    <t>陈磊</t>
  </si>
  <si>
    <t>18620399972</t>
  </si>
  <si>
    <t>广州越秀地产股份有限公司</t>
  </si>
  <si>
    <t>刘永杰</t>
  </si>
  <si>
    <t>13437823029</t>
  </si>
  <si>
    <t>广州市信息安全测评中心</t>
  </si>
  <si>
    <t>部长</t>
  </si>
  <si>
    <t>徐超</t>
  </si>
  <si>
    <t>13392137006</t>
  </si>
  <si>
    <t>严必柱</t>
  </si>
  <si>
    <t>15521047632</t>
  </si>
  <si>
    <t>广州市交通运输局</t>
  </si>
  <si>
    <t>信息中心</t>
  </si>
  <si>
    <t>林冠</t>
  </si>
  <si>
    <t>13527805853</t>
  </si>
  <si>
    <t>广州市城市建设开发集团有限公司</t>
  </si>
  <si>
    <t>信息部总监</t>
  </si>
  <si>
    <t>陈佳毅</t>
  </si>
  <si>
    <t>13820030388</t>
  </si>
  <si>
    <t>广州市白云区政务服务数据管理局</t>
  </si>
  <si>
    <t>王倩怡</t>
  </si>
  <si>
    <t>18922394647</t>
  </si>
  <si>
    <t>广州市白云区投资促进局</t>
  </si>
  <si>
    <t>龙煜瑄</t>
  </si>
  <si>
    <t>13600083151</t>
  </si>
  <si>
    <t>广东省交通集团有限公司</t>
  </si>
  <si>
    <t>顾伟</t>
  </si>
  <si>
    <t>13926408018</t>
  </si>
  <si>
    <t>广东联合电子服务股份有限公司</t>
  </si>
  <si>
    <t>信息中心主任</t>
  </si>
  <si>
    <t>李志军</t>
  </si>
  <si>
    <t>13602812661</t>
  </si>
  <si>
    <t>广东东方思维科技有限公司</t>
  </si>
  <si>
    <t>邱畅</t>
  </si>
  <si>
    <t>18620659961</t>
  </si>
  <si>
    <t>谭嘉霖</t>
  </si>
  <si>
    <t>18565435150</t>
  </si>
  <si>
    <t>安恒信息广州办</t>
  </si>
  <si>
    <t>曾帅</t>
  </si>
  <si>
    <t>13926205453</t>
  </si>
  <si>
    <t>黄敏</t>
  </si>
  <si>
    <t>13451818008</t>
  </si>
  <si>
    <t>江苏省大数据管理中心</t>
  </si>
  <si>
    <t>张奇志</t>
  </si>
  <si>
    <t>18900660808</t>
  </si>
  <si>
    <t>俞宙</t>
  </si>
  <si>
    <t>15851818224</t>
  </si>
  <si>
    <t>国家计算机网络应急技术处理协调中心江苏分中心</t>
  </si>
  <si>
    <t>干部</t>
  </si>
  <si>
    <t>吴琳</t>
  </si>
  <si>
    <t>13002532966</t>
  </si>
  <si>
    <t>周子剑</t>
  </si>
  <si>
    <t>13858612786</t>
  </si>
  <si>
    <t>台州银行股份有限公司</t>
  </si>
  <si>
    <t>CIO助理</t>
  </si>
  <si>
    <t>张进</t>
  </si>
  <si>
    <t>18268084059</t>
  </si>
  <si>
    <t>方仁德</t>
  </si>
  <si>
    <t>15957668811</t>
  </si>
  <si>
    <t>梅宏均</t>
  </si>
  <si>
    <t>18600012277</t>
  </si>
  <si>
    <t>上海银升信息</t>
  </si>
  <si>
    <t>CTO</t>
  </si>
  <si>
    <t>朱杨军</t>
  </si>
  <si>
    <t>15889747673</t>
  </si>
  <si>
    <t>江西裕民银行股份有限公司</t>
  </si>
  <si>
    <t>科技部副总</t>
  </si>
  <si>
    <t>丁伟</t>
  </si>
  <si>
    <t>18957163944</t>
  </si>
  <si>
    <t>首席信息官</t>
  </si>
  <si>
    <t>余建国</t>
  </si>
  <si>
    <t>13829743488</t>
  </si>
  <si>
    <t>南方电网有限责任公司</t>
  </si>
  <si>
    <t>（副总经理）正厅</t>
  </si>
  <si>
    <t>张杰(GZ1003)</t>
  </si>
  <si>
    <t>18620078781</t>
  </si>
  <si>
    <t>钱扬</t>
  </si>
  <si>
    <t>13922124350</t>
  </si>
  <si>
    <t>广东电力信息科技有限公司</t>
  </si>
  <si>
    <t>副总监</t>
  </si>
  <si>
    <t>吴小国</t>
  </si>
  <si>
    <t>13806848306</t>
  </si>
  <si>
    <t>瑞安网信办</t>
  </si>
  <si>
    <t>张航</t>
  </si>
  <si>
    <t>13735597397</t>
  </si>
  <si>
    <t>谢奇洲</t>
  </si>
  <si>
    <t>13967732373</t>
  </si>
  <si>
    <t>瑞安大数据局</t>
  </si>
  <si>
    <t>王昌盛</t>
  </si>
  <si>
    <t>13758885388</t>
  </si>
  <si>
    <t>苍南大数据局</t>
  </si>
  <si>
    <t>胡国辉</t>
  </si>
  <si>
    <t>18906605090</t>
  </si>
  <si>
    <t>公牛集团有限公司</t>
  </si>
  <si>
    <t>IT主管</t>
  </si>
  <si>
    <t>张海潮</t>
  </si>
  <si>
    <t>18605881601</t>
  </si>
  <si>
    <t>汪德嘉</t>
  </si>
  <si>
    <t>13867818004</t>
  </si>
  <si>
    <t>东方日升股份有限公司</t>
  </si>
  <si>
    <t>王配合</t>
  </si>
  <si>
    <t>13867808333</t>
  </si>
  <si>
    <t>CEO</t>
  </si>
  <si>
    <t>18074236381</t>
  </si>
  <si>
    <t>詹文成</t>
  </si>
  <si>
    <t>18170963998</t>
  </si>
  <si>
    <t>南昌办</t>
  </si>
  <si>
    <t>徐忠建</t>
  </si>
  <si>
    <t>18505707766</t>
  </si>
  <si>
    <t>浙江信安数智科技</t>
  </si>
  <si>
    <t>支撑中心副经理</t>
  </si>
  <si>
    <t>詹泓</t>
  </si>
  <si>
    <t>13004682773</t>
  </si>
  <si>
    <t>何相涯</t>
  </si>
  <si>
    <t>13757050676</t>
  </si>
  <si>
    <t>衢州市网信办</t>
  </si>
  <si>
    <t>网信办主任</t>
  </si>
  <si>
    <t>叶建华</t>
  </si>
  <si>
    <t>13676616236</t>
  </si>
  <si>
    <t>黄挺羽</t>
  </si>
  <si>
    <t>13587000236</t>
  </si>
  <si>
    <t>衢州市大数据局</t>
  </si>
  <si>
    <t>大数据中心主任</t>
  </si>
  <si>
    <t>张钢</t>
  </si>
  <si>
    <t>13905700788</t>
  </si>
  <si>
    <t>顾闻</t>
  </si>
  <si>
    <t>18506706688</t>
  </si>
  <si>
    <t>刘必成</t>
  </si>
  <si>
    <t>13615706216</t>
  </si>
  <si>
    <t>衢州华数</t>
  </si>
  <si>
    <t>集客市场部总经理</t>
  </si>
  <si>
    <t>熊乐砚</t>
  </si>
  <si>
    <t>13957022858</t>
  </si>
  <si>
    <t>集客项目部经理</t>
  </si>
  <si>
    <t>吴安军</t>
  </si>
  <si>
    <t>13396706236</t>
  </si>
  <si>
    <t>国科华盾（北京）科技有限公司</t>
  </si>
  <si>
    <t>负责人</t>
  </si>
  <si>
    <t>叶秋宏</t>
  </si>
  <si>
    <t>15018487255</t>
  </si>
  <si>
    <t>吕金华</t>
  </si>
  <si>
    <t>13136280010</t>
  </si>
  <si>
    <t>舟山市委宣传部</t>
  </si>
  <si>
    <t>叶青松</t>
  </si>
  <si>
    <t>18858051413</t>
  </si>
  <si>
    <t>吴凯</t>
  </si>
  <si>
    <t>13567678576</t>
  </si>
  <si>
    <t>科员</t>
  </si>
  <si>
    <t>庄阿刚</t>
  </si>
  <si>
    <t>18905801100</t>
  </si>
  <si>
    <t>舟山市公安局网安支队</t>
  </si>
  <si>
    <t>李迎朝</t>
  </si>
  <si>
    <t>13957207251</t>
  </si>
  <si>
    <t>副支队长</t>
  </si>
  <si>
    <t>贺东凯</t>
  </si>
  <si>
    <t>13575630007</t>
  </si>
  <si>
    <t>舟山市港航管理局</t>
  </si>
  <si>
    <t>张更印</t>
  </si>
  <si>
    <t>13671061830</t>
  </si>
  <si>
    <t>舟山市大数据局</t>
  </si>
  <si>
    <t>张磊</t>
  </si>
  <si>
    <t>13905800991</t>
  </si>
  <si>
    <t>张岳军</t>
  </si>
  <si>
    <t>13867230155</t>
  </si>
  <si>
    <t>舟山市大数据发展中心</t>
  </si>
  <si>
    <t>刘海波</t>
  </si>
  <si>
    <t>13575601018</t>
  </si>
  <si>
    <t>浙江省舟山市定海区临城街道</t>
  </si>
  <si>
    <t>白斯琴图</t>
  </si>
  <si>
    <t>15168087752</t>
  </si>
  <si>
    <t>嵊泗县大数据局</t>
  </si>
  <si>
    <t>黄皓哲</t>
  </si>
  <si>
    <t>18358096787</t>
  </si>
  <si>
    <t>嵊泗大数据局</t>
  </si>
  <si>
    <t>夏际</t>
  </si>
  <si>
    <t>13505808477</t>
  </si>
  <si>
    <t>普陀大数据局</t>
  </si>
  <si>
    <t>颜善波</t>
  </si>
  <si>
    <t>13505804252</t>
  </si>
  <si>
    <t>定海区大数据局</t>
  </si>
  <si>
    <t>姜君轶</t>
  </si>
  <si>
    <t>13867210993</t>
  </si>
  <si>
    <t>岱山县委宣传部</t>
  </si>
  <si>
    <t>赵红斌</t>
  </si>
  <si>
    <t>13735006080</t>
  </si>
  <si>
    <t>严威宇</t>
  </si>
  <si>
    <t>15305806857</t>
  </si>
  <si>
    <t>岱山大数据局</t>
  </si>
  <si>
    <t>郑琴</t>
  </si>
  <si>
    <t>13120356951</t>
  </si>
  <si>
    <t>国家信息安全测评中心</t>
  </si>
  <si>
    <t>姚峥昕</t>
  </si>
  <si>
    <t>13958189845</t>
  </si>
  <si>
    <t>姚轶崭</t>
  </si>
  <si>
    <t>18518392566</t>
  </si>
  <si>
    <t>北京中测安华科技有限公司</t>
  </si>
  <si>
    <t>黄中伟</t>
  </si>
  <si>
    <t>13382018310</t>
  </si>
  <si>
    <t>南京商络电子股份有限公司</t>
  </si>
  <si>
    <t>姚成胜</t>
  </si>
  <si>
    <t>16651685739</t>
  </si>
  <si>
    <t>汤晓松</t>
  </si>
  <si>
    <t>13372011799</t>
  </si>
  <si>
    <t>杨益中</t>
  </si>
  <si>
    <t>13915986383</t>
  </si>
  <si>
    <t>严军略</t>
  </si>
  <si>
    <t>18667812294</t>
  </si>
  <si>
    <t>中科院宁波信息研究院</t>
  </si>
  <si>
    <t>副院长</t>
  </si>
  <si>
    <t>杨晓威</t>
  </si>
  <si>
    <t>18606878610</t>
  </si>
  <si>
    <t>褚旭军</t>
  </si>
  <si>
    <t>13958387033</t>
  </si>
  <si>
    <t>崔慧海</t>
  </si>
  <si>
    <t>13065656969</t>
  </si>
  <si>
    <t>宁波市中级人民法院</t>
  </si>
  <si>
    <t>信息中心处长</t>
  </si>
  <si>
    <t>周凯</t>
  </si>
  <si>
    <t>15958804958</t>
  </si>
  <si>
    <t>宁波市鄞州人民医院医共体主体</t>
  </si>
  <si>
    <t>信息中心副主任</t>
  </si>
  <si>
    <t>储政</t>
  </si>
  <si>
    <t>13306696001</t>
  </si>
  <si>
    <t>宁波市鄞州区宣传部</t>
  </si>
  <si>
    <t>宣传部处长</t>
  </si>
  <si>
    <t>应林辉</t>
  </si>
  <si>
    <t>13968330927</t>
  </si>
  <si>
    <t>宁波市鄞州区网信办</t>
  </si>
  <si>
    <t>黄冲杰</t>
  </si>
  <si>
    <t>18058200561</t>
  </si>
  <si>
    <t>宁波市人力社保局</t>
  </si>
  <si>
    <t>信息中心副主任科长</t>
  </si>
  <si>
    <t>周青</t>
  </si>
  <si>
    <t>18058200562</t>
  </si>
  <si>
    <t>运维中心部长</t>
  </si>
  <si>
    <t>肖志国</t>
  </si>
  <si>
    <t>15869576168</t>
  </si>
  <si>
    <t>宁波市江北区网信办</t>
  </si>
  <si>
    <t>张志强</t>
  </si>
  <si>
    <t>15306656688</t>
  </si>
  <si>
    <t>宁波市江北区大数据发展服务中心</t>
  </si>
  <si>
    <t>信息中心安全科长</t>
  </si>
  <si>
    <t>周邵文</t>
  </si>
  <si>
    <t>13858265666</t>
  </si>
  <si>
    <t>宁波市公安局网安支队</t>
  </si>
  <si>
    <t>网安支队等保副大队长</t>
  </si>
  <si>
    <t>张浩</t>
  </si>
  <si>
    <t>13506695699</t>
  </si>
  <si>
    <t>网安支队等保大队长</t>
  </si>
  <si>
    <t>蒋敏</t>
  </si>
  <si>
    <t>13777978006</t>
  </si>
  <si>
    <t>宁波市城市管理局</t>
  </si>
  <si>
    <t>信息中心部长</t>
  </si>
  <si>
    <t>史敏杰</t>
  </si>
  <si>
    <t>13777002652</t>
  </si>
  <si>
    <t>王晨明</t>
  </si>
  <si>
    <t>13586569156</t>
  </si>
  <si>
    <t>宁波华数公司</t>
  </si>
  <si>
    <t>网管中心副主任</t>
  </si>
  <si>
    <t>张敏明</t>
  </si>
  <si>
    <t>17377249930</t>
  </si>
  <si>
    <t>中共柳州市委员会网络安全和信息化委员会办公室</t>
  </si>
  <si>
    <t>阳辉</t>
  </si>
  <si>
    <t>15177316583</t>
  </si>
  <si>
    <t>南宁办</t>
  </si>
  <si>
    <t>陈舟</t>
  </si>
  <si>
    <t>19807738699</t>
  </si>
  <si>
    <t>中共桂林市委员会网络安全和信息化委员会办公室</t>
  </si>
  <si>
    <t>严敏梦</t>
  </si>
  <si>
    <t>13539480693</t>
  </si>
  <si>
    <t>史乾堃</t>
  </si>
  <si>
    <t>13828459618</t>
  </si>
  <si>
    <t>薛列荣</t>
  </si>
  <si>
    <t>18951660018</t>
  </si>
  <si>
    <t>徐银</t>
  </si>
  <si>
    <t>15312795126</t>
  </si>
  <si>
    <t>数字政府创新事业部</t>
  </si>
  <si>
    <t>徐小艳</t>
  </si>
  <si>
    <t>13632109755</t>
  </si>
  <si>
    <t>李城研</t>
  </si>
  <si>
    <t>13535231312</t>
  </si>
  <si>
    <t>广州市政务服务数据管理局</t>
  </si>
  <si>
    <t>熊来凤</t>
  </si>
  <si>
    <t>15986436873</t>
  </si>
  <si>
    <t>马源</t>
  </si>
  <si>
    <t>15626121215</t>
  </si>
  <si>
    <t>安恒信息内部</t>
  </si>
  <si>
    <t>无</t>
  </si>
  <si>
    <t>曹滋强</t>
  </si>
  <si>
    <t>13359891133</t>
  </si>
  <si>
    <t>栾帅</t>
  </si>
  <si>
    <t>18858461298</t>
  </si>
  <si>
    <t>宁波市镇海区委网信办</t>
  </si>
  <si>
    <t>经办人</t>
  </si>
  <si>
    <t>肖飞</t>
  </si>
  <si>
    <t>17858513711</t>
  </si>
  <si>
    <t>陈燕玲</t>
  </si>
  <si>
    <t>15058480794</t>
  </si>
  <si>
    <t>桂书敏</t>
  </si>
  <si>
    <t>13958202276</t>
  </si>
  <si>
    <t>宁波市镇海区大数据投资发展有限公司</t>
  </si>
  <si>
    <t>唐宏</t>
  </si>
  <si>
    <t>13906680002</t>
  </si>
  <si>
    <t>宁波市镇海区大数据发展管理中心</t>
  </si>
  <si>
    <t>徐巍</t>
  </si>
  <si>
    <t>13958210270</t>
  </si>
  <si>
    <t>宁波市慈溪市卫生健康局</t>
  </si>
  <si>
    <t>吴继生</t>
  </si>
  <si>
    <t>13586618986</t>
  </si>
  <si>
    <t>宁波市慈溪市委网信办</t>
  </si>
  <si>
    <t>主任、副部长</t>
  </si>
  <si>
    <t>阮峰</t>
  </si>
  <si>
    <t>13606740800</t>
  </si>
  <si>
    <t>宁波市慈溪市大数据发展管理中心</t>
  </si>
  <si>
    <t>杨军</t>
  </si>
  <si>
    <t>18205848419</t>
  </si>
  <si>
    <t>宁波市北仑区网信办</t>
  </si>
  <si>
    <t>网管中心负责人</t>
  </si>
  <si>
    <t>李华</t>
  </si>
  <si>
    <t>18319275883</t>
  </si>
  <si>
    <t>91388部队</t>
  </si>
  <si>
    <t>吴永涛</t>
  </si>
  <si>
    <t>13903009151</t>
  </si>
  <si>
    <t>郑健</t>
  </si>
  <si>
    <t>18307590728</t>
  </si>
  <si>
    <t>高工</t>
  </si>
  <si>
    <t>吴鑫</t>
  </si>
  <si>
    <t>13065572900</t>
  </si>
  <si>
    <t>绍兴市大数据局</t>
  </si>
  <si>
    <t>吴雪飞</t>
  </si>
  <si>
    <t>18968077115</t>
  </si>
  <si>
    <t>李超</t>
  </si>
  <si>
    <t>18951650193</t>
  </si>
  <si>
    <t>南京邮电大学盐城大数据研究院</t>
  </si>
  <si>
    <t>执行院长</t>
  </si>
  <si>
    <t>吴小珍</t>
  </si>
  <si>
    <t>18072780344</t>
  </si>
  <si>
    <t>王新铭</t>
  </si>
  <si>
    <t>18351559477</t>
  </si>
  <si>
    <t>江苏省盐城市盐南新区招商局</t>
  </si>
  <si>
    <t>杨素</t>
  </si>
  <si>
    <t>13707078128</t>
  </si>
  <si>
    <t>中共章贡区委网信办</t>
  </si>
  <si>
    <t>吴伟</t>
  </si>
  <si>
    <t>13517097062</t>
  </si>
  <si>
    <t>邓启峰</t>
  </si>
  <si>
    <t>18816464550</t>
  </si>
  <si>
    <t>中共赣州市委网络安全和信息化委员会办公室</t>
  </si>
  <si>
    <t>温然雄</t>
  </si>
  <si>
    <t>13970146593</t>
  </si>
  <si>
    <t>网安科科长</t>
  </si>
  <si>
    <t>朱家柏</t>
  </si>
  <si>
    <t>15970088666</t>
  </si>
  <si>
    <t>柳迈</t>
  </si>
  <si>
    <t>13907977181</t>
  </si>
  <si>
    <t>叶兰青</t>
  </si>
  <si>
    <t>18170128618</t>
  </si>
  <si>
    <t>中共大余县委网信办</t>
  </si>
  <si>
    <t>叶菁</t>
  </si>
  <si>
    <t>13979729079</t>
  </si>
  <si>
    <t>中共崇义县委宣传部</t>
  </si>
  <si>
    <t>副部长</t>
  </si>
  <si>
    <t>肖怀福</t>
  </si>
  <si>
    <t>18270707230</t>
  </si>
  <si>
    <t>江西省海博信息科技有限公司</t>
  </si>
  <si>
    <t>肖龙</t>
  </si>
  <si>
    <t>13684875228</t>
  </si>
  <si>
    <t>赣州银行股份有限公司</t>
  </si>
  <si>
    <t>汪征</t>
  </si>
  <si>
    <t>15707972584</t>
  </si>
  <si>
    <t>赣州市黄金机场</t>
  </si>
  <si>
    <t>王永幸</t>
  </si>
  <si>
    <t>13576705777</t>
  </si>
  <si>
    <t>徐文晖</t>
  </si>
  <si>
    <t>15051756300</t>
  </si>
  <si>
    <t>中国移动通信集团江苏有限公司吴江分公司</t>
  </si>
  <si>
    <t>政企客户主任</t>
  </si>
  <si>
    <t>魏肖</t>
  </si>
  <si>
    <t>18762930151</t>
  </si>
  <si>
    <t>18906250912</t>
  </si>
  <si>
    <t>中国电信股份有限公司吴江分公司</t>
  </si>
  <si>
    <t>ICT主任</t>
  </si>
  <si>
    <t>徐萍</t>
  </si>
  <si>
    <t>15202179287</t>
  </si>
  <si>
    <t>苏州市吴江区民政局</t>
  </si>
  <si>
    <t>陈臻华</t>
  </si>
  <si>
    <t>15306251120</t>
  </si>
  <si>
    <t>苏州市吴江区互联网信息办公室</t>
  </si>
  <si>
    <t>朱爱云</t>
  </si>
  <si>
    <t>13812731017</t>
  </si>
  <si>
    <t>苏州市吴江区滨投集团</t>
  </si>
  <si>
    <t>丁金顺</t>
  </si>
  <si>
    <t>13862242056</t>
  </si>
  <si>
    <t>苏州市常熟市梅里人民医院</t>
  </si>
  <si>
    <t>陈挺</t>
  </si>
  <si>
    <t>13586239295</t>
  </si>
  <si>
    <t>中共中央台州市网络安全和信息化领导小组</t>
  </si>
  <si>
    <t>王雨菲</t>
  </si>
  <si>
    <t>15157125971</t>
  </si>
  <si>
    <t>仇新荣</t>
  </si>
  <si>
    <t>13957699306</t>
  </si>
  <si>
    <t>台州市中级人民法院</t>
  </si>
  <si>
    <t>何继勇</t>
  </si>
  <si>
    <t>13736689449</t>
  </si>
  <si>
    <t>正科</t>
  </si>
  <si>
    <t>陈标</t>
  </si>
  <si>
    <t>13757615535</t>
  </si>
  <si>
    <t>台州市委信息中心</t>
  </si>
  <si>
    <t>潘征宇</t>
  </si>
  <si>
    <t>13758607883</t>
  </si>
  <si>
    <t>台州市网信办</t>
  </si>
  <si>
    <t>洪晨焰</t>
  </si>
  <si>
    <t>13738585566</t>
  </si>
  <si>
    <t>郭海灵</t>
  </si>
  <si>
    <t>13605864111</t>
  </si>
  <si>
    <t>徐岩</t>
  </si>
  <si>
    <t>13018878953</t>
  </si>
  <si>
    <t>台州市第一人民医院</t>
  </si>
  <si>
    <t>郭兵峰</t>
  </si>
  <si>
    <t>13566881813</t>
  </si>
  <si>
    <t>台州公安台州湾新区（高新区）分局</t>
  </si>
  <si>
    <t>民警</t>
  </si>
  <si>
    <t>王果慰</t>
  </si>
  <si>
    <t>13656865760</t>
  </si>
  <si>
    <t>台州大数据发展中心</t>
  </si>
  <si>
    <t>陈友增</t>
  </si>
  <si>
    <t>13705761716</t>
  </si>
  <si>
    <t>朱海晟</t>
  </si>
  <si>
    <t xml:space="preserve">           </t>
  </si>
  <si>
    <t>上海市公安局数据处</t>
  </si>
  <si>
    <t>杨卫军</t>
  </si>
  <si>
    <t>公安部一所信息安全部副主任</t>
  </si>
  <si>
    <t>宋振苏</t>
  </si>
  <si>
    <t>公安部科信局信息中心安监处</t>
  </si>
  <si>
    <t>刘爱江</t>
  </si>
  <si>
    <t>公安部科信局安全处处长</t>
  </si>
  <si>
    <t>陈伟国</t>
  </si>
  <si>
    <t>18925082378</t>
  </si>
  <si>
    <t>中科信安安全技术（广州）有限公司（广东培正学院网络安全产业学院项目合作伙伴）</t>
  </si>
  <si>
    <t>王幸涛</t>
  </si>
  <si>
    <t>18565056869</t>
  </si>
  <si>
    <t>侯跃恩</t>
  </si>
  <si>
    <t>13802701264</t>
  </si>
  <si>
    <t>嘉应学院</t>
  </si>
  <si>
    <t>叶忠文</t>
  </si>
  <si>
    <t>13825988685</t>
  </si>
  <si>
    <t>院长</t>
  </si>
  <si>
    <t>吴志坚</t>
  </si>
  <si>
    <t>13502523893</t>
  </si>
  <si>
    <t>唐慧</t>
  </si>
  <si>
    <t>13809770869</t>
  </si>
  <si>
    <t>广州腾科网络技术有限公司（安恒产教融合合作伙伴）</t>
  </si>
  <si>
    <t>王乐</t>
  </si>
  <si>
    <t>13925175859</t>
  </si>
  <si>
    <t>广州大学</t>
  </si>
  <si>
    <t>院长助理</t>
  </si>
  <si>
    <t>胡宁</t>
  </si>
  <si>
    <t>13873112138</t>
  </si>
  <si>
    <t>教授</t>
  </si>
  <si>
    <t>凌捷</t>
  </si>
  <si>
    <t>13602814487</t>
  </si>
  <si>
    <t>广东省信息协会</t>
  </si>
  <si>
    <t>会长、教授</t>
  </si>
  <si>
    <t>何小平</t>
  </si>
  <si>
    <t>15994999258</t>
  </si>
  <si>
    <t>广东培正学院</t>
  </si>
  <si>
    <t>系主任</t>
  </si>
  <si>
    <t>宋宇翔</t>
  </si>
  <si>
    <t>18565023478</t>
  </si>
  <si>
    <t>副校长</t>
  </si>
  <si>
    <t>项尚清</t>
  </si>
  <si>
    <t>13822294647</t>
  </si>
  <si>
    <t>广东财贸职业学院</t>
  </si>
  <si>
    <t>方忠平</t>
  </si>
  <si>
    <t>13968021308</t>
  </si>
  <si>
    <t>临安数据局</t>
  </si>
  <si>
    <t>王巧</t>
  </si>
  <si>
    <t>15372028880</t>
  </si>
  <si>
    <t>程诚</t>
  </si>
  <si>
    <t>13907928360</t>
  </si>
  <si>
    <t>九江市第一人民医院</t>
  </si>
  <si>
    <t>王宽</t>
  </si>
  <si>
    <t>18000211849</t>
  </si>
  <si>
    <t>万文亮</t>
  </si>
  <si>
    <t>15979019128</t>
  </si>
  <si>
    <t>江西省中医院</t>
  </si>
  <si>
    <t>姜磊</t>
  </si>
  <si>
    <t>13870872786</t>
  </si>
  <si>
    <t>黄伟</t>
  </si>
  <si>
    <t>13812180107</t>
  </si>
  <si>
    <t>中科芯集成电路有限公司</t>
  </si>
  <si>
    <t>王骏杰</t>
  </si>
  <si>
    <t>15852750685</t>
  </si>
  <si>
    <t>陶伟</t>
  </si>
  <si>
    <t>13771464655</t>
  </si>
  <si>
    <t>副所长</t>
  </si>
  <si>
    <t>王里达</t>
  </si>
  <si>
    <t>13915362800</t>
  </si>
  <si>
    <t>宜兴市委网信办</t>
  </si>
  <si>
    <t>李长青</t>
  </si>
  <si>
    <t>18906194400</t>
  </si>
  <si>
    <t>宜兴市工信局</t>
  </si>
  <si>
    <t>沈建民</t>
  </si>
  <si>
    <t>13815116366</t>
  </si>
  <si>
    <t>书记</t>
  </si>
  <si>
    <t>鲁新龙</t>
  </si>
  <si>
    <t>13812136797</t>
  </si>
  <si>
    <t>无锡市委网信办</t>
  </si>
  <si>
    <t>蔡文煜</t>
  </si>
  <si>
    <t>18806190900</t>
  </si>
  <si>
    <t>孙迎强</t>
  </si>
  <si>
    <t>13382221177</t>
  </si>
  <si>
    <t>钱烨</t>
  </si>
  <si>
    <t>15961869610</t>
  </si>
  <si>
    <t>无锡市惠山区网信办</t>
  </si>
  <si>
    <t>张子彬</t>
  </si>
  <si>
    <t>13718600891</t>
  </si>
  <si>
    <t>无锡市国家安全局</t>
  </si>
  <si>
    <t>李哲</t>
  </si>
  <si>
    <t>13920354109</t>
  </si>
  <si>
    <t>黄赟</t>
  </si>
  <si>
    <t>18001516188</t>
  </si>
  <si>
    <t>华昊</t>
  </si>
  <si>
    <t>18861875588</t>
  </si>
  <si>
    <t>无锡市公安局惠山分局网安大队</t>
  </si>
  <si>
    <t>何蕾</t>
  </si>
  <si>
    <t>13861791900</t>
  </si>
  <si>
    <t>无锡市滨湖区网信办</t>
  </si>
  <si>
    <t>俞军红</t>
  </si>
  <si>
    <t>13870618661</t>
  </si>
  <si>
    <t>中共景德镇市委网络安全和信息化委员会办公室</t>
  </si>
  <si>
    <t>涂清康</t>
  </si>
  <si>
    <t>15797916282</t>
  </si>
  <si>
    <t>曾雅琳</t>
  </si>
  <si>
    <t>13970966260</t>
  </si>
  <si>
    <t>江西省师范大学软件学院</t>
  </si>
  <si>
    <t>郭斌</t>
  </si>
  <si>
    <t>18607911619</t>
  </si>
  <si>
    <t>江西省师范大学</t>
  </si>
  <si>
    <t>眭贵田</t>
  </si>
  <si>
    <t>15768406629</t>
  </si>
  <si>
    <t>云战略合作事业部</t>
  </si>
  <si>
    <t>刘新永</t>
  </si>
  <si>
    <t>13829281923</t>
  </si>
  <si>
    <t>唯品会</t>
  </si>
  <si>
    <t>技术总监</t>
  </si>
  <si>
    <t>宋磊</t>
  </si>
  <si>
    <t>18018669527</t>
  </si>
  <si>
    <t>郑登斐</t>
  </si>
  <si>
    <t>13600818377</t>
  </si>
  <si>
    <t>华通银行</t>
  </si>
  <si>
    <t>技术部总监</t>
  </si>
  <si>
    <t>王坡</t>
  </si>
  <si>
    <t>18759977686</t>
  </si>
  <si>
    <t>技术安全部主管</t>
  </si>
  <si>
    <t>欧阳曾思</t>
  </si>
  <si>
    <t>18662170525</t>
  </si>
  <si>
    <t>苏州网信办</t>
  </si>
  <si>
    <t>宋红波</t>
  </si>
  <si>
    <t>15895555207</t>
  </si>
  <si>
    <t>李天德</t>
  </si>
  <si>
    <t>13915587358</t>
  </si>
  <si>
    <t>苏州市网信办</t>
  </si>
  <si>
    <t>李斌</t>
  </si>
  <si>
    <t>13862328447</t>
  </si>
  <si>
    <t>常熟市卫生健康委员会</t>
  </si>
  <si>
    <t>王启罡</t>
  </si>
  <si>
    <t>13962324940</t>
  </si>
  <si>
    <t>常熟市网信办</t>
  </si>
  <si>
    <t>石磊</t>
  </si>
  <si>
    <t>15298824730</t>
  </si>
  <si>
    <t>常熟市档案局</t>
  </si>
  <si>
    <t>王逸新</t>
  </si>
  <si>
    <t>18012605121</t>
  </si>
  <si>
    <t>常熟第二人民医院</t>
  </si>
  <si>
    <t>洪伟锋</t>
  </si>
  <si>
    <t>13735797001</t>
  </si>
  <si>
    <t>金华市公安局</t>
  </si>
  <si>
    <t>斯锦锦</t>
  </si>
  <si>
    <t>17767071818</t>
  </si>
  <si>
    <t>徐桂林</t>
  </si>
  <si>
    <t>13757985582</t>
  </si>
  <si>
    <t>金华经济开发区大数据发展中心</t>
  </si>
  <si>
    <t>副科长</t>
  </si>
  <si>
    <t>18657140007</t>
  </si>
  <si>
    <t>潘纯峰</t>
  </si>
  <si>
    <t>15807937054</t>
  </si>
  <si>
    <t>上饶银行股份有限公司</t>
  </si>
  <si>
    <t>帅雯婷</t>
  </si>
  <si>
    <t>18979174327</t>
  </si>
  <si>
    <t>陆修然</t>
  </si>
  <si>
    <t>18667808999</t>
  </si>
  <si>
    <t>国盛证券责任有限公司</t>
  </si>
  <si>
    <t>科技处总经理</t>
  </si>
  <si>
    <t>陈莲阳</t>
  </si>
  <si>
    <t>15305771716</t>
  </si>
  <si>
    <t>中国电信股份有限公司温州分公司</t>
  </si>
  <si>
    <t>施颖凯</t>
  </si>
  <si>
    <t>13777884429</t>
  </si>
  <si>
    <t>徐凯凯</t>
  </si>
  <si>
    <t>15356268579</t>
  </si>
  <si>
    <t>马歆</t>
  </si>
  <si>
    <t>15868506661</t>
  </si>
  <si>
    <t>戴世请</t>
  </si>
  <si>
    <t>19906779611</t>
  </si>
  <si>
    <t>李良镛</t>
  </si>
  <si>
    <t>15305770972</t>
  </si>
  <si>
    <t>李文杰</t>
  </si>
  <si>
    <t>18957758668</t>
  </si>
  <si>
    <t>曾东晨</t>
  </si>
  <si>
    <t>15305777968</t>
  </si>
  <si>
    <t>李广</t>
  </si>
  <si>
    <t>15305775877</t>
  </si>
  <si>
    <t>刘莉丽</t>
  </si>
  <si>
    <t>18905772679</t>
  </si>
  <si>
    <t>\</t>
  </si>
  <si>
    <t>朱健</t>
  </si>
  <si>
    <t>15305771199</t>
  </si>
  <si>
    <t>张伟龙</t>
  </si>
  <si>
    <t>18905772678</t>
  </si>
  <si>
    <t>林玉朝</t>
  </si>
  <si>
    <t>13385772777</t>
  </si>
  <si>
    <t>殷晓杭</t>
  </si>
  <si>
    <t>15305778855</t>
  </si>
  <si>
    <t>郝亚彬</t>
  </si>
  <si>
    <t>15305515075</t>
  </si>
  <si>
    <t>中国电信股份有限公司安徽分公司</t>
  </si>
  <si>
    <t>徐冰</t>
  </si>
  <si>
    <t>17757706999</t>
  </si>
  <si>
    <t>中石化温州分公司</t>
  </si>
  <si>
    <t>沈聪</t>
  </si>
  <si>
    <t>18606833105</t>
  </si>
  <si>
    <t>刘世华</t>
  </si>
  <si>
    <t>13758430496</t>
  </si>
  <si>
    <t>温州职业技术学院</t>
  </si>
  <si>
    <t>教导主任</t>
  </si>
  <si>
    <t>叶展翔</t>
  </si>
  <si>
    <t>15858557600</t>
  </si>
  <si>
    <t>专业老师</t>
  </si>
  <si>
    <t>郭为人</t>
  </si>
  <si>
    <t>13566225857</t>
  </si>
  <si>
    <t>温州市自然资源局</t>
  </si>
  <si>
    <t>李禛绘</t>
  </si>
  <si>
    <t>13758450312</t>
  </si>
  <si>
    <t>温州市医保局</t>
  </si>
  <si>
    <t>徐一波</t>
  </si>
  <si>
    <t>13857739192</t>
  </si>
  <si>
    <t>温州市委机要局</t>
  </si>
  <si>
    <t>刘贤平</t>
  </si>
  <si>
    <t>13587870230</t>
  </si>
  <si>
    <t>温州市司法局</t>
  </si>
  <si>
    <t>钱仁川</t>
  </si>
  <si>
    <t>13605770500</t>
  </si>
  <si>
    <t>温州市数发集团</t>
  </si>
  <si>
    <t>张翔</t>
  </si>
  <si>
    <t>13587877878</t>
  </si>
  <si>
    <t>金晨蕾</t>
  </si>
  <si>
    <t>13806891233</t>
  </si>
  <si>
    <t>温州市市场监督局</t>
  </si>
  <si>
    <t>宋光兴</t>
  </si>
  <si>
    <t>17305777860</t>
  </si>
  <si>
    <t>温州市人社局</t>
  </si>
  <si>
    <t>周必高</t>
  </si>
  <si>
    <t>13335877769</t>
  </si>
  <si>
    <t>温州市气象局</t>
  </si>
  <si>
    <t>郑庆惕</t>
  </si>
  <si>
    <t>13968980066</t>
  </si>
  <si>
    <t>温州市农业局</t>
  </si>
  <si>
    <t>周畅</t>
  </si>
  <si>
    <t>15888791369</t>
  </si>
  <si>
    <t>温州市机关事务局</t>
  </si>
  <si>
    <t>张祺婧</t>
  </si>
  <si>
    <t>13676598502</t>
  </si>
  <si>
    <t>程子宸</t>
  </si>
  <si>
    <t>15267767562</t>
  </si>
  <si>
    <t>魏葆春</t>
  </si>
  <si>
    <t>13806611711</t>
  </si>
  <si>
    <t>徐强</t>
  </si>
  <si>
    <t>13857765776</t>
  </si>
  <si>
    <t>温州市公安局</t>
  </si>
  <si>
    <t>黄大鹏</t>
  </si>
  <si>
    <t>13600665868</t>
  </si>
  <si>
    <t>范芳</t>
  </si>
  <si>
    <t>13567893456</t>
  </si>
  <si>
    <t>池邦芬</t>
  </si>
  <si>
    <t>13968881998</t>
  </si>
  <si>
    <t>温州市大数据局</t>
  </si>
  <si>
    <t>副局</t>
  </si>
  <si>
    <t>陈四雄</t>
  </si>
  <si>
    <t>13957700288</t>
  </si>
  <si>
    <t>王航宇</t>
  </si>
  <si>
    <t>13706652781</t>
  </si>
  <si>
    <t>温州公路与运输管理局</t>
  </si>
  <si>
    <t>张胜瀚</t>
  </si>
  <si>
    <t>15888225196</t>
  </si>
  <si>
    <t>瓯江口大数据中心</t>
  </si>
  <si>
    <t>窦立君</t>
  </si>
  <si>
    <t>18168086102</t>
  </si>
  <si>
    <t>南京林业大学</t>
  </si>
  <si>
    <t>邵磊</t>
  </si>
  <si>
    <t>13813358897</t>
  </si>
  <si>
    <t>任金波</t>
  </si>
  <si>
    <t>13951981396</t>
  </si>
  <si>
    <t>石坚</t>
  </si>
  <si>
    <t>13951882378</t>
  </si>
  <si>
    <t>南京工业职业技术大学</t>
  </si>
  <si>
    <t>胡琳宇</t>
  </si>
  <si>
    <t>13870335857</t>
  </si>
  <si>
    <t>中共江西省委网络安全和信息化委员会办公室</t>
  </si>
  <si>
    <t>饶明燕</t>
  </si>
  <si>
    <t>18970085225</t>
  </si>
  <si>
    <t>杜海洋</t>
  </si>
  <si>
    <t>15507916012</t>
  </si>
  <si>
    <t>张丽</t>
  </si>
  <si>
    <t>13970938666</t>
  </si>
  <si>
    <t>周剑涛</t>
  </si>
  <si>
    <t>18170813562</t>
  </si>
  <si>
    <t>江西省信息中心</t>
  </si>
  <si>
    <t>杜军龙</t>
  </si>
  <si>
    <t>13807098967</t>
  </si>
  <si>
    <t>袁海</t>
  </si>
  <si>
    <t>18170819037</t>
  </si>
  <si>
    <t>江西省工业和信息化厅</t>
  </si>
  <si>
    <t>周轶东</t>
  </si>
  <si>
    <t>18170817175</t>
  </si>
  <si>
    <t>辛智</t>
  </si>
  <si>
    <t>13367008122</t>
  </si>
  <si>
    <t>严伟</t>
  </si>
  <si>
    <t>18970198816</t>
  </si>
  <si>
    <t>中共鹰潭市委网络安全和信息化委员会办公室</t>
  </si>
  <si>
    <t>网络安全科长</t>
  </si>
  <si>
    <t>饶达琴</t>
  </si>
  <si>
    <t>18007916425</t>
  </si>
  <si>
    <t>李剑锋</t>
  </si>
  <si>
    <t>18107013156</t>
  </si>
  <si>
    <t>何晔</t>
  </si>
  <si>
    <t>15216257955</t>
  </si>
  <si>
    <t>中共抚州市委网络安全和信息化委员会办公室</t>
  </si>
  <si>
    <t>吴雪峰</t>
  </si>
  <si>
    <t>13870440608</t>
  </si>
  <si>
    <t>杨文彪</t>
  </si>
  <si>
    <t>13979398890</t>
  </si>
  <si>
    <t>上饶市委网络安全和信息化委员会办公室</t>
  </si>
  <si>
    <t>邓丽萍</t>
  </si>
  <si>
    <t>13870367530</t>
  </si>
  <si>
    <t>许光阳</t>
  </si>
  <si>
    <t>18270156393</t>
  </si>
  <si>
    <t>上饶市公安局</t>
  </si>
  <si>
    <t>罗伟豪</t>
  </si>
  <si>
    <t>13517935353</t>
  </si>
  <si>
    <t>夏能财</t>
  </si>
  <si>
    <t>13870391783</t>
  </si>
  <si>
    <t>徐添翼</t>
  </si>
  <si>
    <t>13970321966</t>
  </si>
  <si>
    <t>刘波</t>
  </si>
  <si>
    <t>13879358288</t>
  </si>
  <si>
    <t>熊杰</t>
  </si>
  <si>
    <t>18979878662</t>
  </si>
  <si>
    <t>景德镇市政务信息化管理局</t>
  </si>
  <si>
    <t>许文华</t>
  </si>
  <si>
    <t>18907988070</t>
  </si>
  <si>
    <t>华闽</t>
  </si>
  <si>
    <t>15879996888</t>
  </si>
  <si>
    <t>景德镇市公安局</t>
  </si>
  <si>
    <t>王景波</t>
  </si>
  <si>
    <t>13320080118</t>
  </si>
  <si>
    <t>陈瑜</t>
  </si>
  <si>
    <t>18179862226</t>
  </si>
  <si>
    <t>江西省赣东航道事务中心</t>
  </si>
  <si>
    <t>罗美平</t>
  </si>
  <si>
    <t>13770693721</t>
  </si>
  <si>
    <t>江苏泰州农村商业银行</t>
  </si>
  <si>
    <t>钱兵</t>
  </si>
  <si>
    <t>13861903717</t>
  </si>
  <si>
    <t>张小东</t>
  </si>
  <si>
    <t>13485293883</t>
  </si>
  <si>
    <t>江苏南通农村商业银行股份有限公司</t>
  </si>
  <si>
    <t>彭锦民</t>
  </si>
  <si>
    <t>13878117666</t>
  </si>
  <si>
    <t>中共南宁市委员会网络安全和信息化委员会办公室</t>
  </si>
  <si>
    <t>祁峰</t>
  </si>
  <si>
    <t>18636866100</t>
  </si>
  <si>
    <t>朱庆丰</t>
  </si>
  <si>
    <t>13807797030</t>
  </si>
  <si>
    <t>中共北海市委员会网络安全和信息化委员会办公室</t>
  </si>
  <si>
    <t>陈轩</t>
  </si>
  <si>
    <t>13977400422</t>
  </si>
  <si>
    <t>梧州市公安局</t>
  </si>
  <si>
    <t>丁国盛</t>
  </si>
  <si>
    <t>13967667977</t>
  </si>
  <si>
    <t>玉环市公安局</t>
  </si>
  <si>
    <t>潘振伟</t>
  </si>
  <si>
    <t>13456756491</t>
  </si>
  <si>
    <t>梁景云</t>
  </si>
  <si>
    <t>13906589559</t>
  </si>
  <si>
    <t>台州市公安局</t>
  </si>
  <si>
    <t>13566886526</t>
  </si>
  <si>
    <t>楼霄</t>
  </si>
  <si>
    <t>13666838555</t>
  </si>
  <si>
    <t>三门县公安局</t>
  </si>
  <si>
    <t>科通大队长</t>
  </si>
  <si>
    <t>蔡敏超</t>
  </si>
  <si>
    <t>13957607667</t>
  </si>
  <si>
    <t>黄岩区财政局</t>
  </si>
  <si>
    <t>13506868630</t>
  </si>
  <si>
    <t>国家税务总局台州市玉环市税务局</t>
  </si>
  <si>
    <t>胡明</t>
  </si>
  <si>
    <t>13566817775</t>
  </si>
  <si>
    <t>国家税务总局台州市税务局</t>
  </si>
  <si>
    <t>童小勇</t>
  </si>
  <si>
    <t>13757650099</t>
  </si>
  <si>
    <t>国家税务总局台州市路桥区税务局</t>
  </si>
  <si>
    <t>黄国标</t>
  </si>
  <si>
    <t>13502326396</t>
  </si>
  <si>
    <t>肇庆市公安局</t>
  </si>
  <si>
    <t>牛兴国</t>
  </si>
  <si>
    <t>13808869649</t>
  </si>
  <si>
    <t>郭德庆</t>
  </si>
  <si>
    <t>13825883633</t>
  </si>
  <si>
    <t>梅州市公安局</t>
  </si>
  <si>
    <t>章玮</t>
  </si>
  <si>
    <t>13758781280</t>
  </si>
  <si>
    <t>中共温州市龙湾区委员会宣传部</t>
  </si>
  <si>
    <t>牧俊炜</t>
  </si>
  <si>
    <t>18815094123</t>
  </si>
  <si>
    <t>留丹</t>
  </si>
  <si>
    <t>13736912221</t>
  </si>
  <si>
    <t>中共瑞安市委宣传部</t>
  </si>
  <si>
    <t>副科</t>
  </si>
  <si>
    <t>徐文凯</t>
  </si>
  <si>
    <t>13588925487</t>
  </si>
  <si>
    <t>永嘉网信</t>
  </si>
  <si>
    <t>滕飞鹏</t>
  </si>
  <si>
    <t>13567741551</t>
  </si>
  <si>
    <t>永嘉大数据局</t>
  </si>
  <si>
    <t>黄挺超</t>
  </si>
  <si>
    <t>19857757757</t>
  </si>
  <si>
    <t>温州市住建委</t>
  </si>
  <si>
    <t>陆诗钊</t>
  </si>
  <si>
    <t>13857767199</t>
  </si>
  <si>
    <t>温州市铁路与轨道交通投资集团有限公司</t>
  </si>
  <si>
    <t>姜峰</t>
  </si>
  <si>
    <t>13857701919</t>
  </si>
  <si>
    <t>温州市人民医院</t>
  </si>
  <si>
    <t>信息科科长</t>
  </si>
  <si>
    <t>吴宙</t>
  </si>
  <si>
    <t>13867716160</t>
  </si>
  <si>
    <t>温州市公安局鹿城区分局</t>
  </si>
  <si>
    <t>网安大队长</t>
  </si>
  <si>
    <t>林紫莉</t>
  </si>
  <si>
    <t>17374016609</t>
  </si>
  <si>
    <t>瓯江口管委会</t>
  </si>
  <si>
    <t>何理杰</t>
  </si>
  <si>
    <t>13758897797</t>
  </si>
  <si>
    <t>瓯海网信</t>
  </si>
  <si>
    <t>陈达</t>
  </si>
  <si>
    <t>18858816116</t>
  </si>
  <si>
    <t>瓯海公安</t>
  </si>
  <si>
    <t>李臻</t>
  </si>
  <si>
    <t>18815186117</t>
  </si>
  <si>
    <t>瓯海大数据局</t>
  </si>
  <si>
    <t>梅丞丞</t>
  </si>
  <si>
    <t>13819721365</t>
  </si>
  <si>
    <t>瓯海区委办副主任</t>
  </si>
  <si>
    <t>王智新</t>
  </si>
  <si>
    <t>13806886625</t>
  </si>
  <si>
    <t>鹿城大数据局</t>
  </si>
  <si>
    <t>项朝锋</t>
  </si>
  <si>
    <t>13957797686</t>
  </si>
  <si>
    <t>龙湾大数据局</t>
  </si>
  <si>
    <t>郑阿晓</t>
  </si>
  <si>
    <t>13505878508</t>
  </si>
  <si>
    <t>乐清市公安局</t>
  </si>
  <si>
    <t>匡泰</t>
  </si>
  <si>
    <t>13819713662</t>
  </si>
  <si>
    <t>浙江安防职业技术学院</t>
  </si>
  <si>
    <t>马腾</t>
  </si>
  <si>
    <t>17858865771</t>
  </si>
  <si>
    <t>陈强</t>
  </si>
  <si>
    <t>18957798197</t>
  </si>
  <si>
    <t>温州医科大学</t>
  </si>
  <si>
    <t>安全老师</t>
  </si>
  <si>
    <t>徐嬴颖</t>
  </si>
  <si>
    <t>13819706668</t>
  </si>
  <si>
    <t>温州大学</t>
  </si>
  <si>
    <t>马广胜</t>
  </si>
  <si>
    <t>13168356851</t>
  </si>
  <si>
    <t>高峰</t>
  </si>
  <si>
    <t>13060602552</t>
  </si>
  <si>
    <t>中山大学附属口腔医院</t>
  </si>
  <si>
    <t>网络中心主任（广东省医院协会副秘书长）科长</t>
  </si>
  <si>
    <t>吕文财</t>
  </si>
  <si>
    <t>15989287878</t>
  </si>
  <si>
    <t>程燎原</t>
  </si>
  <si>
    <t>13678922268</t>
  </si>
  <si>
    <t>南方医科大学附属第三医院</t>
  </si>
  <si>
    <t>李英捷</t>
  </si>
  <si>
    <t>18030003102</t>
  </si>
  <si>
    <t>江门市中心医院</t>
  </si>
  <si>
    <t>温明峰</t>
  </si>
  <si>
    <t>13500283680</t>
  </si>
  <si>
    <t>韩春春</t>
  </si>
  <si>
    <t>13536155527</t>
  </si>
  <si>
    <t>广州医科大学附属第三医院</t>
  </si>
  <si>
    <t>尹杰</t>
  </si>
  <si>
    <t>13509232661</t>
  </si>
  <si>
    <t>中共东莞市委网信办</t>
  </si>
  <si>
    <t>卢燕彦</t>
  </si>
  <si>
    <t>13826249091</t>
  </si>
  <si>
    <t>李晓凤</t>
  </si>
  <si>
    <t>18676967267</t>
  </si>
  <si>
    <t>广东源禾智科技有限公司</t>
  </si>
  <si>
    <t>杨秀琴</t>
  </si>
  <si>
    <t>13326896289</t>
  </si>
  <si>
    <t>广东文一朝阳集团有限公司</t>
  </si>
  <si>
    <t>黄长平</t>
  </si>
  <si>
    <t>13509225188</t>
  </si>
  <si>
    <t>广东网安科技有限公司</t>
  </si>
  <si>
    <t>孟翔巍</t>
  </si>
  <si>
    <t>17770925562</t>
  </si>
  <si>
    <t>广东欧泊通信有限公司（OPPO）</t>
  </si>
  <si>
    <t>基础安全科总监</t>
  </si>
  <si>
    <t>方旭</t>
  </si>
  <si>
    <t>18507690956</t>
  </si>
  <si>
    <t>广东联通东莞分公司</t>
  </si>
  <si>
    <t>高级总监</t>
  </si>
  <si>
    <t>魏文红</t>
  </si>
  <si>
    <t>13622672620</t>
  </si>
  <si>
    <t>东莞理工学院</t>
  </si>
  <si>
    <t>网络空间学院副院长</t>
  </si>
  <si>
    <t>肖兴罗</t>
  </si>
  <si>
    <t>18928856865</t>
  </si>
  <si>
    <t>刘建祥</t>
  </si>
  <si>
    <t>18651829200</t>
  </si>
  <si>
    <t>赵琛</t>
  </si>
  <si>
    <t>18061787777</t>
  </si>
  <si>
    <t>南京市公安局科信处</t>
  </si>
  <si>
    <t>刘宏亮</t>
  </si>
  <si>
    <t>18551728426</t>
  </si>
  <si>
    <t>蒋东阳</t>
  </si>
  <si>
    <t>18061786021</t>
  </si>
  <si>
    <t>李效</t>
  </si>
  <si>
    <t>18061789103</t>
  </si>
  <si>
    <t>南京市公安局交通管理局</t>
  </si>
  <si>
    <t>董昆</t>
  </si>
  <si>
    <t>18061786560</t>
  </si>
  <si>
    <t>南京市公安局大数据中心</t>
  </si>
  <si>
    <t>花亦然</t>
  </si>
  <si>
    <t>13912909098</t>
  </si>
  <si>
    <t>沈睿</t>
  </si>
  <si>
    <t>17396808435</t>
  </si>
  <si>
    <t>南京市公安技侦支队</t>
  </si>
  <si>
    <t>副大队长</t>
  </si>
  <si>
    <t>钟原</t>
  </si>
  <si>
    <t>18913877936</t>
  </si>
  <si>
    <t>张斌</t>
  </si>
  <si>
    <t>13851806800</t>
  </si>
  <si>
    <t>江苏省公安厅网安总队</t>
  </si>
  <si>
    <t>陈守宁</t>
  </si>
  <si>
    <t>13857649931</t>
  </si>
  <si>
    <t>江苏省公安厅公安大数据中心</t>
  </si>
  <si>
    <t>张淮阳</t>
  </si>
  <si>
    <t>18952008066</t>
  </si>
  <si>
    <t>李柱辉</t>
  </si>
  <si>
    <t>18688853692</t>
  </si>
  <si>
    <t>徐在良</t>
  </si>
  <si>
    <t>18929959889</t>
  </si>
  <si>
    <t>江门市政数局(信息中心)</t>
  </si>
  <si>
    <t>李尚胜</t>
  </si>
  <si>
    <t>13570229312</t>
  </si>
  <si>
    <t>王中华</t>
  </si>
  <si>
    <t>13825064048</t>
  </si>
  <si>
    <t>广州网欣计算机有限公司</t>
  </si>
  <si>
    <t>沈林林</t>
  </si>
  <si>
    <t>13819399696</t>
  </si>
  <si>
    <t>桐乡政数办</t>
  </si>
  <si>
    <t>李敏</t>
  </si>
  <si>
    <t>13777359556</t>
  </si>
  <si>
    <t>唐林章</t>
  </si>
  <si>
    <t>13967368512</t>
  </si>
  <si>
    <t>市委网信办</t>
  </si>
  <si>
    <t>黄炳英</t>
  </si>
  <si>
    <t>18605733593</t>
  </si>
  <si>
    <t>嘉兴市卫计委</t>
  </si>
  <si>
    <t>医政处副处</t>
  </si>
  <si>
    <t>程恩光</t>
  </si>
  <si>
    <t>13856747645</t>
  </si>
  <si>
    <t>嘉兴市委网信办</t>
  </si>
  <si>
    <t>徐勇</t>
  </si>
  <si>
    <t>13957356609</t>
  </si>
  <si>
    <t>嘉兴市公安局</t>
  </si>
  <si>
    <t>高克达</t>
  </si>
  <si>
    <t>13867399930</t>
  </si>
  <si>
    <t>曹雪龙</t>
  </si>
  <si>
    <t>13957383041</t>
  </si>
  <si>
    <t>张勇</t>
  </si>
  <si>
    <t>18967270786</t>
  </si>
  <si>
    <t>中钢集团新型材料（浙江）有限公司</t>
  </si>
  <si>
    <t>信息部总经理</t>
  </si>
  <si>
    <t>李俊杰</t>
  </si>
  <si>
    <t>18368879529</t>
  </si>
  <si>
    <t>傅林平</t>
  </si>
  <si>
    <t>19957656336</t>
  </si>
  <si>
    <t>浙江浙能台州第二发电有限责任公司</t>
  </si>
  <si>
    <t>信息主任</t>
  </si>
  <si>
    <t>俞国斌</t>
  </si>
  <si>
    <t>13857920101</t>
  </si>
  <si>
    <t>武义县大数据局</t>
  </si>
  <si>
    <t>李洁</t>
  </si>
  <si>
    <t>13706637277</t>
  </si>
  <si>
    <t>洪晓亮</t>
  </si>
  <si>
    <t>13858986166</t>
  </si>
  <si>
    <t>兰溪市大数据发展中心</t>
  </si>
  <si>
    <t>卲孝春</t>
  </si>
  <si>
    <t>15305893090</t>
  </si>
  <si>
    <t>芦建洪</t>
  </si>
  <si>
    <t>13857908108</t>
  </si>
  <si>
    <t>郑力</t>
  </si>
  <si>
    <t>18061671583</t>
  </si>
  <si>
    <t>南京农业大学</t>
  </si>
  <si>
    <t>李峰</t>
  </si>
  <si>
    <t>15895879002</t>
  </si>
  <si>
    <t>张新华</t>
  </si>
  <si>
    <t>13951808365</t>
  </si>
  <si>
    <t>河海大学</t>
  </si>
  <si>
    <t>莫海俊</t>
  </si>
  <si>
    <t>18978150888</t>
  </si>
  <si>
    <t>中共崇左市委员会网络安全和信息化委员会办公室</t>
  </si>
  <si>
    <t>李芳</t>
  </si>
  <si>
    <t>17736641778</t>
  </si>
  <si>
    <t>黄泽光</t>
  </si>
  <si>
    <t>18077766122</t>
  </si>
  <si>
    <t>宣传部副部长</t>
  </si>
  <si>
    <t>黄铭</t>
  </si>
  <si>
    <t>18107713309</t>
  </si>
  <si>
    <t>崇左幼儿师范高等专科学校</t>
  </si>
  <si>
    <t>信息科主任</t>
  </si>
  <si>
    <t>李建炜</t>
  </si>
  <si>
    <t>18107818118</t>
  </si>
  <si>
    <t>崇左市公安局</t>
  </si>
  <si>
    <t>罗纯章</t>
  </si>
  <si>
    <t>18677698183</t>
  </si>
  <si>
    <t>百色市大数据发展局</t>
  </si>
  <si>
    <t>黄健波</t>
  </si>
  <si>
    <t>13316090683</t>
  </si>
  <si>
    <t>华南理工大学</t>
  </si>
  <si>
    <t>邝红萍</t>
  </si>
  <si>
    <t>13632253078</t>
  </si>
  <si>
    <t>袁华英</t>
  </si>
  <si>
    <t>13922165937</t>
  </si>
  <si>
    <t>南部战区联指信息保障处</t>
  </si>
  <si>
    <t>荆树娟</t>
  </si>
  <si>
    <t>金智辉</t>
  </si>
  <si>
    <t>18612980470</t>
  </si>
  <si>
    <t>靳祎沛</t>
  </si>
  <si>
    <t>18900661621</t>
  </si>
  <si>
    <t>中国邮政储蓄银行江苏省分行</t>
  </si>
  <si>
    <t>安全总监</t>
  </si>
  <si>
    <t>金柳</t>
  </si>
  <si>
    <t>18052001999</t>
  </si>
  <si>
    <t>沈丹丹</t>
  </si>
  <si>
    <t>15951882698</t>
  </si>
  <si>
    <t>张若琳</t>
  </si>
  <si>
    <t>18606197009</t>
  </si>
  <si>
    <t>科技部总经理</t>
  </si>
  <si>
    <t>孙骁</t>
  </si>
  <si>
    <t>13996222213</t>
  </si>
  <si>
    <t>江苏紫金农村商业银行股份有限公司</t>
  </si>
  <si>
    <t>王心玉</t>
  </si>
  <si>
    <t>17715279997</t>
  </si>
  <si>
    <t>江苏银行</t>
  </si>
  <si>
    <t>葛志伟</t>
  </si>
  <si>
    <t>13913919894</t>
  </si>
  <si>
    <t>卲小勇</t>
  </si>
  <si>
    <t>18915987855</t>
  </si>
  <si>
    <t>江苏省农村信用社联合社</t>
  </si>
  <si>
    <t>安全科科长</t>
  </si>
  <si>
    <t>郑朝亮</t>
  </si>
  <si>
    <t>15895883595</t>
  </si>
  <si>
    <t>曲李虎</t>
  </si>
  <si>
    <t>18020120309</t>
  </si>
  <si>
    <t>华泰证券股份有限公司</t>
  </si>
  <si>
    <t>15371001999</t>
  </si>
  <si>
    <t>金浒</t>
  </si>
  <si>
    <t>18905181016</t>
  </si>
  <si>
    <t>王屹</t>
  </si>
  <si>
    <t>13587407886</t>
  </si>
  <si>
    <t>温州银行股份有限公司</t>
  </si>
  <si>
    <t>冀晓芬</t>
  </si>
  <si>
    <t>18805819243</t>
  </si>
  <si>
    <t>叶霖卡</t>
  </si>
  <si>
    <t>18957976123</t>
  </si>
  <si>
    <t>金华银行股份有限公司</t>
  </si>
  <si>
    <t>吕欧皇</t>
  </si>
  <si>
    <t>13757986196</t>
  </si>
  <si>
    <t>科技总经理</t>
  </si>
  <si>
    <t>易著梁</t>
  </si>
  <si>
    <t>13877173092</t>
  </si>
  <si>
    <t>南宁职业技术学院</t>
  </si>
  <si>
    <t>吉强</t>
  </si>
  <si>
    <t>18677155927</t>
  </si>
  <si>
    <t>邓江荣</t>
  </si>
  <si>
    <t>13978612063</t>
  </si>
  <si>
    <t>广西农业职业技术学院（广西农林职业技术大学）</t>
  </si>
  <si>
    <t>苏建安</t>
  </si>
  <si>
    <t>18666081359</t>
  </si>
  <si>
    <t>广州市公安局天河区分局网络警察大队</t>
  </si>
  <si>
    <t>姬晓飞</t>
  </si>
  <si>
    <t>15989026972</t>
  </si>
  <si>
    <t>吴毅</t>
  </si>
  <si>
    <t>18922432883</t>
  </si>
  <si>
    <t>广州市公安局天河区分局</t>
  </si>
  <si>
    <t>大数据办大队长</t>
  </si>
  <si>
    <t>蔡嘉璇</t>
  </si>
  <si>
    <t>13570000822</t>
  </si>
  <si>
    <t>广东省文化和旅游厅</t>
  </si>
  <si>
    <t>信息中心负责人</t>
  </si>
  <si>
    <t>谢永宣</t>
  </si>
  <si>
    <t>13710656155</t>
  </si>
  <si>
    <t>吕德红</t>
  </si>
  <si>
    <t>13587155867</t>
  </si>
  <si>
    <t>浙江省庆元县宣传部</t>
  </si>
  <si>
    <t>胡涛</t>
  </si>
  <si>
    <t>15007241352</t>
  </si>
  <si>
    <t>刘凯</t>
  </si>
  <si>
    <t>15215771281</t>
  </si>
  <si>
    <t>松阳县大数据中心</t>
  </si>
  <si>
    <t>叶旺</t>
  </si>
  <si>
    <t>13867070805</t>
  </si>
  <si>
    <t>青田县大数据中心</t>
  </si>
  <si>
    <t>洪主名</t>
  </si>
  <si>
    <t>13867072315</t>
  </si>
  <si>
    <t>青田县大数据局</t>
  </si>
  <si>
    <t>王庆龙</t>
  </si>
  <si>
    <t>13857057518</t>
  </si>
  <si>
    <t>龙泉市网信办</t>
  </si>
  <si>
    <t>陆军</t>
  </si>
  <si>
    <t>13515780650</t>
  </si>
  <si>
    <t>卢劲松</t>
  </si>
  <si>
    <t>13857057038</t>
  </si>
  <si>
    <t>龙泉市大数据局</t>
  </si>
  <si>
    <t>刘潇</t>
  </si>
  <si>
    <t>15857865988</t>
  </si>
  <si>
    <t>叶俊</t>
  </si>
  <si>
    <t>13646888833</t>
  </si>
  <si>
    <t>万里</t>
  </si>
  <si>
    <t>13819161616</t>
  </si>
  <si>
    <t>建德市数据局</t>
  </si>
  <si>
    <t>胡倩斐</t>
  </si>
  <si>
    <t>15868458252</t>
  </si>
  <si>
    <t>江宝全</t>
  </si>
  <si>
    <t>13588332918</t>
  </si>
  <si>
    <t>淳安县卫健局</t>
  </si>
  <si>
    <t>卢小泉</t>
  </si>
  <si>
    <t>13588857352</t>
  </si>
  <si>
    <t>淳安县第一人民医院</t>
  </si>
  <si>
    <t>刘军</t>
  </si>
  <si>
    <t>13907058788</t>
  </si>
  <si>
    <t>宜春市公安局</t>
  </si>
  <si>
    <t>胡骏</t>
  </si>
  <si>
    <t>18607911803</t>
  </si>
  <si>
    <t>华楠</t>
  </si>
  <si>
    <t>13870993737</t>
  </si>
  <si>
    <t>曹主任</t>
  </si>
  <si>
    <t>18879114177</t>
  </si>
  <si>
    <t>江西省网络设备技术研究所</t>
  </si>
  <si>
    <t>曾力华</t>
  </si>
  <si>
    <t>19807916000</t>
  </si>
  <si>
    <t>江西省司法厅</t>
  </si>
  <si>
    <t>黄永东</t>
  </si>
  <si>
    <t>13970989898</t>
  </si>
  <si>
    <t>徐刚</t>
  </si>
  <si>
    <t>13307916234</t>
  </si>
  <si>
    <t>帅志伟</t>
  </si>
  <si>
    <t>15870696977</t>
  </si>
  <si>
    <t>江西省公安厅</t>
  </si>
  <si>
    <t>王亮</t>
  </si>
  <si>
    <t>13807911661</t>
  </si>
  <si>
    <t>熊循恩</t>
  </si>
  <si>
    <t>18607911802</t>
  </si>
  <si>
    <t>蔡明明</t>
  </si>
  <si>
    <t>13517004643</t>
  </si>
  <si>
    <t>吴国强</t>
  </si>
  <si>
    <t>13907086333</t>
  </si>
  <si>
    <t>副总队长</t>
  </si>
  <si>
    <t>徐诚</t>
  </si>
  <si>
    <t>13815267500</t>
  </si>
  <si>
    <t>苏州工业园区国有资产控股发展有限公司</t>
  </si>
  <si>
    <t>胡晨晖</t>
  </si>
  <si>
    <t>18651887719</t>
  </si>
  <si>
    <t>朱岸欣</t>
  </si>
  <si>
    <t>18906205188</t>
  </si>
  <si>
    <t>杨优</t>
  </si>
  <si>
    <t>15951822220</t>
  </si>
  <si>
    <t>南京市大数据局</t>
  </si>
  <si>
    <t>张勤</t>
  </si>
  <si>
    <t>13858295888</t>
  </si>
  <si>
    <t>余姚市卫健局</t>
  </si>
  <si>
    <t>何圣业</t>
  </si>
  <si>
    <t>15988829518</t>
  </si>
  <si>
    <t>胡慧斌</t>
  </si>
  <si>
    <t>13656882508</t>
  </si>
  <si>
    <t>陈诚</t>
  </si>
  <si>
    <t>13705844661</t>
  </si>
  <si>
    <t>余姚市人民医院</t>
  </si>
  <si>
    <t>沈文奇</t>
  </si>
  <si>
    <t>15325849998</t>
  </si>
  <si>
    <t>余姚市第二人民医院</t>
  </si>
  <si>
    <t>麻子明</t>
  </si>
  <si>
    <t>13605787708</t>
  </si>
  <si>
    <t>宁海县网信办</t>
  </si>
  <si>
    <t>宋纳</t>
  </si>
  <si>
    <t>13736028282</t>
  </si>
  <si>
    <t>宁海县网络警察保卫大队</t>
  </si>
  <si>
    <t>牛龙</t>
  </si>
  <si>
    <t>18757478757</t>
  </si>
  <si>
    <t>宁波市强制戒毒所</t>
  </si>
  <si>
    <t>严宁军</t>
  </si>
  <si>
    <t>13805830607</t>
  </si>
  <si>
    <t>副总裁</t>
  </si>
  <si>
    <t>董平</t>
  </si>
  <si>
    <t>13736152816</t>
  </si>
  <si>
    <t>奉化区大数据服务中心</t>
  </si>
  <si>
    <t>叶建军</t>
  </si>
  <si>
    <t>13600623004</t>
  </si>
  <si>
    <t>韩小盛</t>
  </si>
  <si>
    <t>15336588226</t>
  </si>
  <si>
    <t>黄阳</t>
  </si>
  <si>
    <t>13957470956</t>
  </si>
  <si>
    <t>宁波市互联网信息办公室</t>
  </si>
  <si>
    <t>叶子伟</t>
  </si>
  <si>
    <t>13805842992</t>
  </si>
  <si>
    <t>江再国</t>
  </si>
  <si>
    <t>13100000000</t>
  </si>
  <si>
    <t>徐振磊</t>
  </si>
  <si>
    <t>17689269826</t>
  </si>
  <si>
    <t>宁波市轨道交通集团有限公司</t>
  </si>
  <si>
    <t>冯楚洋</t>
  </si>
  <si>
    <t>13586506290</t>
  </si>
  <si>
    <t>管建波</t>
  </si>
  <si>
    <t>13868024882</t>
  </si>
  <si>
    <t>宁波市轨道交通</t>
  </si>
  <si>
    <t>许宗华</t>
  </si>
  <si>
    <t>13957409122</t>
  </si>
  <si>
    <t>宁波市大数据发展服务有限公司</t>
  </si>
  <si>
    <t>李风</t>
  </si>
  <si>
    <t>13567888686</t>
  </si>
  <si>
    <t>宋武军</t>
  </si>
  <si>
    <t>13805874572</t>
  </si>
  <si>
    <t>汪迪</t>
  </si>
  <si>
    <t>18721357675</t>
  </si>
  <si>
    <t>宁波港信息通信有限公司</t>
  </si>
  <si>
    <t>夏超俊</t>
  </si>
  <si>
    <t>15905840695</t>
  </si>
  <si>
    <t>经理159 0584 0695</t>
  </si>
  <si>
    <t>黄昂涛</t>
  </si>
  <si>
    <t>13858288575</t>
  </si>
  <si>
    <t>宁波港</t>
  </si>
  <si>
    <t>张松</t>
  </si>
  <si>
    <t>13347608810</t>
  </si>
  <si>
    <t>中共广西壮族自治区委员会网络安全和信息化委员会办公室</t>
  </si>
  <si>
    <t>郭金海</t>
  </si>
  <si>
    <t>13367712928</t>
  </si>
  <si>
    <t>潘素美</t>
  </si>
  <si>
    <t>18697921711</t>
  </si>
  <si>
    <t>广西壮族自治区网络安全协会</t>
  </si>
  <si>
    <t>秘书长</t>
  </si>
  <si>
    <t>潘海源</t>
  </si>
  <si>
    <t>13877198686</t>
  </si>
  <si>
    <t>广西壮族自治区测评中心</t>
  </si>
  <si>
    <t>梧向斌</t>
  </si>
  <si>
    <t>18677186163</t>
  </si>
  <si>
    <t>梧主任</t>
  </si>
  <si>
    <t>兰红星</t>
  </si>
  <si>
    <t>18978863758</t>
  </si>
  <si>
    <t>广西信息化发展组织联合会</t>
  </si>
  <si>
    <t>会长</t>
  </si>
  <si>
    <t>李凤华</t>
  </si>
  <si>
    <t>15878195860</t>
  </si>
  <si>
    <t>广西网信测评有限公司</t>
  </si>
  <si>
    <t>张家庆</t>
  </si>
  <si>
    <t>13342882819</t>
  </si>
  <si>
    <t>冯志君</t>
  </si>
  <si>
    <t>18520184682</t>
  </si>
  <si>
    <t>邓意恒</t>
  </si>
  <si>
    <t>18998615555</t>
  </si>
  <si>
    <t>连州市医疗总院</t>
  </si>
  <si>
    <t>单智宽</t>
  </si>
  <si>
    <t>18078839910</t>
  </si>
  <si>
    <t>黄埔区人民医院</t>
  </si>
  <si>
    <t>罗利娟</t>
  </si>
  <si>
    <t>13570281712</t>
  </si>
  <si>
    <t>广东药学院附属第一医院</t>
  </si>
  <si>
    <t>李永强</t>
  </si>
  <si>
    <t>18688909808</t>
  </si>
  <si>
    <t>广东省医院协会</t>
  </si>
  <si>
    <t>协会主席</t>
  </si>
  <si>
    <t>李文祯</t>
  </si>
  <si>
    <t>18902252062</t>
  </si>
  <si>
    <t>陆晔楠</t>
  </si>
  <si>
    <t>13906788806</t>
  </si>
  <si>
    <t>丽水移动</t>
  </si>
  <si>
    <t>方婷</t>
  </si>
  <si>
    <t>18258805026</t>
  </si>
  <si>
    <t>运营商南区事业部</t>
  </si>
  <si>
    <t>熊中高</t>
  </si>
  <si>
    <t>13807915090</t>
  </si>
  <si>
    <t>中共南昌市委网络安全和信息化委员会办公室</t>
  </si>
  <si>
    <t>段振华</t>
  </si>
  <si>
    <t>17770704249</t>
  </si>
  <si>
    <t>周围</t>
  </si>
  <si>
    <t>13979100562</t>
  </si>
  <si>
    <t>南昌市网信办</t>
  </si>
  <si>
    <t>技术</t>
  </si>
  <si>
    <t>刘煜</t>
  </si>
  <si>
    <t>13870809319</t>
  </si>
  <si>
    <t>何勇</t>
  </si>
  <si>
    <t>13907095060</t>
  </si>
  <si>
    <t>南昌市公安局</t>
  </si>
  <si>
    <t>彭宇全</t>
  </si>
  <si>
    <t>13907087688</t>
  </si>
  <si>
    <t>肖承东</t>
  </si>
  <si>
    <t>18170108391</t>
  </si>
  <si>
    <t>江西省机场集团公司</t>
  </si>
  <si>
    <t>俞华源</t>
  </si>
  <si>
    <t>13870611466</t>
  </si>
  <si>
    <t>万巍</t>
  </si>
  <si>
    <t>13870051116</t>
  </si>
  <si>
    <t>朱帆</t>
  </si>
  <si>
    <t>13515146258</t>
  </si>
  <si>
    <t>盐城市公安局网安支队</t>
  </si>
  <si>
    <t>戴海军</t>
  </si>
  <si>
    <t>15850539103</t>
  </si>
  <si>
    <t>赵新宇</t>
  </si>
  <si>
    <t>13851082640</t>
  </si>
  <si>
    <t>郭风雷</t>
  </si>
  <si>
    <t>13861978110</t>
  </si>
  <si>
    <t>启东交投大数据有限公司</t>
  </si>
  <si>
    <t>崔明明</t>
  </si>
  <si>
    <t>15651931720</t>
  </si>
  <si>
    <t>蒋蜀鹏</t>
  </si>
  <si>
    <t>13809802953</t>
  </si>
  <si>
    <t>珠海华发集团有限公司</t>
  </si>
  <si>
    <t>安全主管</t>
  </si>
  <si>
    <t>陈勋</t>
  </si>
  <si>
    <t>18566155557</t>
  </si>
  <si>
    <t>顾洁</t>
  </si>
  <si>
    <t>13816935601</t>
  </si>
  <si>
    <t>肖继世</t>
  </si>
  <si>
    <t>13517688517</t>
  </si>
  <si>
    <t>南宁市大数据发展局</t>
  </si>
  <si>
    <t>陈梦军</t>
  </si>
  <si>
    <t>13557716236</t>
  </si>
  <si>
    <t>兰勇</t>
  </si>
  <si>
    <t>13517588008</t>
  </si>
  <si>
    <t>河池市大数据发展局</t>
  </si>
  <si>
    <t>李森</t>
  </si>
  <si>
    <t>18077785090</t>
  </si>
  <si>
    <t>广西壮族自治区信息中心</t>
  </si>
  <si>
    <t>钟穗</t>
  </si>
  <si>
    <t>13807714218</t>
  </si>
  <si>
    <t>广西壮族自治区大数据发展局</t>
  </si>
  <si>
    <t>赵健</t>
  </si>
  <si>
    <t>13317610858</t>
  </si>
  <si>
    <t>李兴辉</t>
  </si>
  <si>
    <t>13807701629</t>
  </si>
  <si>
    <t>防城港市大数据和行政审批局</t>
  </si>
  <si>
    <t>陈双喜</t>
  </si>
  <si>
    <t>13655734060</t>
  </si>
  <si>
    <t>嘉兴职业技术学院</t>
  </si>
  <si>
    <t>陈军云</t>
  </si>
  <si>
    <t>15305714090</t>
  </si>
  <si>
    <t>梁衡</t>
  </si>
  <si>
    <t>13567991013</t>
  </si>
  <si>
    <t>湖州市南浔区大数据局</t>
  </si>
  <si>
    <t>陈程</t>
  </si>
  <si>
    <t>13282111218</t>
  </si>
  <si>
    <t>秦琪波</t>
  </si>
  <si>
    <t>13757229668</t>
  </si>
  <si>
    <t>德清县大数据局</t>
  </si>
  <si>
    <t>曹侃</t>
  </si>
  <si>
    <t>15651610971</t>
  </si>
  <si>
    <t>联通物联网有限责任公司</t>
  </si>
  <si>
    <t>研发部总经理</t>
  </si>
  <si>
    <t>边佳玲</t>
  </si>
  <si>
    <t>13758198988</t>
  </si>
  <si>
    <t>李凯</t>
  </si>
  <si>
    <t>18610093287</t>
  </si>
  <si>
    <t>王程强</t>
  </si>
  <si>
    <t>15267332046</t>
  </si>
  <si>
    <t>义乌市大数据发展中心</t>
  </si>
  <si>
    <t>鲍斯静</t>
  </si>
  <si>
    <t>13735458218</t>
  </si>
  <si>
    <t>包勇</t>
  </si>
  <si>
    <t>13905792128</t>
  </si>
  <si>
    <t>徐约翰</t>
  </si>
  <si>
    <t>13858969222</t>
  </si>
  <si>
    <t>东阳市大数据发展中心</t>
  </si>
  <si>
    <t>赵向东</t>
  </si>
  <si>
    <t>15857966085</t>
  </si>
  <si>
    <t>数量</t>
  </si>
  <si>
    <t>价格</t>
  </si>
  <si>
    <t>套房</t>
  </si>
  <si>
    <t>工作组</t>
  </si>
  <si>
    <t>工作组负责人</t>
  </si>
  <si>
    <t>志愿者姓名</t>
  </si>
  <si>
    <t>性别</t>
  </si>
  <si>
    <t>所在部门</t>
  </si>
  <si>
    <t>负责项目</t>
  </si>
  <si>
    <t>24号留店</t>
  </si>
  <si>
    <t>25号留店</t>
  </si>
  <si>
    <t>酒店组-江河汇</t>
  </si>
  <si>
    <t>姜志双</t>
  </si>
  <si>
    <t>女</t>
  </si>
  <si>
    <t>研究院</t>
  </si>
  <si>
    <t>酒店负责人</t>
  </si>
  <si>
    <t>包厢名称</t>
  </si>
  <si>
    <t>包厢最大人数</t>
  </si>
  <si>
    <t>用餐标准</t>
  </si>
  <si>
    <t>AB餐</t>
  </si>
  <si>
    <t>包厢人员类型</t>
  </si>
  <si>
    <t>23日</t>
  </si>
  <si>
    <t>16人</t>
  </si>
  <si>
    <t>10人</t>
  </si>
  <si>
    <t>24日</t>
  </si>
  <si>
    <t>东南厅</t>
  </si>
  <si>
    <t>公安</t>
  </si>
  <si>
    <t>三吴厅</t>
  </si>
  <si>
    <t>网信</t>
  </si>
  <si>
    <t>罗琦厅</t>
  </si>
  <si>
    <t>工信</t>
  </si>
  <si>
    <t>钱塘厅</t>
  </si>
  <si>
    <t>院士省市领导</t>
  </si>
  <si>
    <t>6人</t>
  </si>
  <si>
    <t>院士助理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</si>
</sst>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 * #,##0.00_ ;_ * \-#,##0.00_ ;_ * &quot;-&quot;??_ ;_ @_ "/>
    <numFmt numFmtId="180" formatCode="m&quot;月&quot;d&quot;日&quot;;@"/>
  </numFmts>
  <fonts count="16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b/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6"/>
      <color theme="0"/>
      <name val="等线"/>
      <family val="4"/>
      <charset val="134"/>
      <scheme val="minor"/>
    </font>
    <font>
      <sz val="6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177" fontId="1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177" fontId="0" fillId="0" borderId="0" xfId="1" applyFont="1" applyAlignment="1">
      <alignment horizontal="center"/>
    </xf>
    <xf numFmtId="0" fontId="1" fillId="0" borderId="3" xfId="0" applyFont="1" applyBorder="1" applyAlignment="1">
      <alignment horizontal="center"/>
    </xf>
    <xf numFmtId="177" fontId="1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177" fontId="0" fillId="0" borderId="3" xfId="1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8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3" borderId="4" xfId="0" applyFont="1" applyFill="1" applyBorder="1" applyAlignment="1"/>
    <xf numFmtId="0" fontId="0" fillId="0" borderId="3" xfId="0" applyBorder="1" applyAlignment="1">
      <alignment horizontal="center" vertical="center"/>
    </xf>
    <xf numFmtId="0" fontId="7" fillId="4" borderId="5" xfId="0" applyFont="1" applyFill="1" applyBorder="1" applyAlignment="1"/>
    <xf numFmtId="0" fontId="7" fillId="3" borderId="5" xfId="0" applyFont="1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18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58" fontId="1" fillId="0" borderId="3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7" fontId="1" fillId="5" borderId="3" xfId="1" applyFont="1" applyFill="1" applyBorder="1" applyAlignment="1">
      <alignment horizontal="center" vertical="center"/>
    </xf>
    <xf numFmtId="177" fontId="1" fillId="5" borderId="3" xfId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4" borderId="5" xfId="0" applyFont="1" applyFill="1" applyBorder="1" applyAlignment="1"/>
    <xf numFmtId="177" fontId="1" fillId="0" borderId="3" xfId="1" applyFont="1" applyBorder="1" applyAlignment="1">
      <alignment vertical="center"/>
    </xf>
    <xf numFmtId="0" fontId="7" fillId="3" borderId="5" xfId="0" applyFont="1" applyFill="1" applyBorder="1" applyAlignment="1"/>
    <xf numFmtId="0" fontId="7" fillId="4" borderId="6" xfId="0" applyFont="1" applyFill="1" applyBorder="1" applyAlignment="1"/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/>
    <xf numFmtId="0" fontId="14" fillId="4" borderId="5" xfId="0" applyFont="1" applyFill="1" applyBorder="1" applyAlignment="1"/>
    <xf numFmtId="0" fontId="14" fillId="3" borderId="5" xfId="0" applyFont="1" applyFill="1" applyBorder="1" applyAlignment="1"/>
    <xf numFmtId="0" fontId="14" fillId="4" borderId="6" xfId="0" applyFont="1" applyFill="1" applyBorder="1" applyAlignment="1"/>
    <xf numFmtId="0" fontId="14" fillId="5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180" fontId="6" fillId="6" borderId="0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20">
    <dxf>
      <fill>
        <patternFill patternType="solid">
          <bgColor theme="7" tint="0.59996337778862885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strike/>
        <color theme="1"/>
      </font>
    </dxf>
    <dxf>
      <fill>
        <patternFill patternType="solid">
          <bgColor theme="7" tint="0.59996337778862885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strike/>
        <color theme="1"/>
      </font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ont>
        <b/>
        <i val="0"/>
        <color theme="0"/>
      </font>
      <fill>
        <patternFill patternType="solid">
          <bgColor rgb="FFC00000"/>
        </patternFill>
      </fill>
    </dxf>
    <dxf>
      <font>
        <b/>
        <i val="0"/>
        <color theme="0"/>
      </font>
      <fill>
        <patternFill patternType="solid">
          <bgColor rgb="FFC00000"/>
        </patternFill>
      </fill>
    </dxf>
    <dxf>
      <font>
        <b/>
        <i val="0"/>
        <strike val="0"/>
        <color rgb="FFC00000"/>
      </font>
    </dxf>
    <dxf>
      <font>
        <b/>
        <i val="0"/>
        <strike val="0"/>
        <color theme="4" tint="-0.24994659260841701"/>
      </font>
    </dxf>
    <dxf>
      <font>
        <b/>
        <i val="0"/>
        <strike val="0"/>
        <color rgb="FFC00000"/>
      </font>
    </dxf>
    <dxf>
      <font>
        <b/>
        <i val="0"/>
        <strike val="0"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D608"/>
  <sheetViews>
    <sheetView tabSelected="1" view="pageBreakPreview" zoomScaleNormal="100" workbookViewId="0">
      <pane ySplit="1" topLeftCell="A2" activePane="bottomLeft" state="frozen"/>
      <selection pane="bottomLeft" activeCell="K6" sqref="K6"/>
    </sheetView>
  </sheetViews>
  <sheetFormatPr baseColWidth="10" defaultColWidth="8.83203125" defaultRowHeight="15" outlineLevelCol="1"/>
  <cols>
    <col min="1" max="1" width="5.1640625" style="1" customWidth="1"/>
    <col min="2" max="2" width="11" customWidth="1"/>
    <col min="3" max="3" width="11" style="1" customWidth="1"/>
    <col min="4" max="4" width="15.1640625" style="1" customWidth="1"/>
    <col min="5" max="5" width="15.1640625" customWidth="1"/>
    <col min="6" max="6" width="13.83203125" style="57" customWidth="1"/>
    <col min="7" max="7" width="7.33203125" style="1" customWidth="1"/>
    <col min="8" max="8" width="9" style="1"/>
    <col min="9" max="9" width="11" style="21" customWidth="1"/>
    <col min="10" max="10" width="5.1640625" style="22" customWidth="1"/>
    <col min="11" max="11" width="22.33203125" customWidth="1"/>
    <col min="12" max="12" width="8" style="1" customWidth="1"/>
    <col min="13" max="13" width="9" customWidth="1"/>
    <col min="14" max="14" width="8.5" customWidth="1"/>
    <col min="15" max="15" width="9.33203125" customWidth="1"/>
    <col min="16" max="16" width="11" style="1" customWidth="1"/>
    <col min="17" max="17" width="15.1640625" style="1" customWidth="1"/>
    <col min="18" max="18" width="16.1640625" customWidth="1"/>
    <col min="19" max="19" width="9" style="1" hidden="1" customWidth="1" outlineLevel="1"/>
    <col min="20" max="20" width="11" style="1" hidden="1" customWidth="1" outlineLevel="1"/>
    <col min="21" max="23" width="11" hidden="1" customWidth="1" outlineLevel="1"/>
    <col min="24" max="24" width="11" customWidth="1" collapsed="1"/>
    <col min="25" max="28" width="9" style="23"/>
    <col min="29" max="30" width="9" style="24" customWidth="1"/>
  </cols>
  <sheetData>
    <row r="1" spans="1:30" s="19" customFormat="1" ht="36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51" t="s">
        <v>5</v>
      </c>
      <c r="G1" s="58" t="s">
        <v>6</v>
      </c>
      <c r="H1" s="58" t="s">
        <v>7</v>
      </c>
      <c r="I1" s="59" t="s">
        <v>8</v>
      </c>
      <c r="J1" s="60" t="s">
        <v>14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15</v>
      </c>
      <c r="Q1" s="25" t="s">
        <v>16</v>
      </c>
      <c r="R1" s="31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Y1" s="41" t="s">
        <v>23</v>
      </c>
      <c r="Z1" s="41" t="s">
        <v>24</v>
      </c>
      <c r="AA1" s="42"/>
      <c r="AB1" s="42"/>
      <c r="AC1" s="43"/>
      <c r="AD1" s="43"/>
    </row>
    <row r="2" spans="1:30" s="20" customFormat="1" ht="20" customHeight="1">
      <c r="A2" s="26">
        <f t="shared" ref="A2:A65" si="0">IF(B2&lt;&gt;"",ROW()-1,"")</f>
        <v>1</v>
      </c>
      <c r="B2" s="27" t="s">
        <v>25</v>
      </c>
      <c r="C2" s="27" t="s">
        <v>26</v>
      </c>
      <c r="D2" s="27" t="s">
        <v>27</v>
      </c>
      <c r="E2" s="27" t="s">
        <v>28</v>
      </c>
      <c r="F2" s="52" t="s">
        <v>29</v>
      </c>
      <c r="G2" s="26"/>
      <c r="H2" s="28"/>
      <c r="I2" s="32"/>
      <c r="J2" s="37" t="s">
        <v>304</v>
      </c>
      <c r="K2" s="33"/>
      <c r="L2" s="34"/>
      <c r="M2" s="35"/>
      <c r="N2" s="35"/>
      <c r="O2" s="36"/>
      <c r="P2" s="27" t="s">
        <v>30</v>
      </c>
      <c r="Q2" s="27" t="s">
        <v>31</v>
      </c>
      <c r="R2" s="27" t="s">
        <v>32</v>
      </c>
      <c r="S2" s="38">
        <f t="shared" ref="S2:S65" si="1">L2-I2</f>
        <v>0</v>
      </c>
      <c r="T2" s="39" t="str">
        <f>_xlfn.IFNA(VLOOKUP(G2,'附表（价格）'!A:C,3,0),"")</f>
        <v/>
      </c>
      <c r="U2" s="40">
        <f t="shared" ref="U2:U65" si="2">IFERROR(S2*T2,0)</f>
        <v>0</v>
      </c>
      <c r="V2" s="33"/>
      <c r="W2" s="40">
        <f t="shared" ref="W2:W65" si="3">IFERROR(U2-V2,0)</f>
        <v>0</v>
      </c>
      <c r="Y2" s="44">
        <v>1101</v>
      </c>
      <c r="Z2" s="44">
        <v>2101</v>
      </c>
      <c r="AA2" s="42"/>
      <c r="AB2" s="42"/>
      <c r="AC2" s="43" t="str">
        <f>_xlfn.IFNA(VLOOKUP(Y2,H:H,1,0),"")</f>
        <v/>
      </c>
      <c r="AD2" s="43" t="str">
        <f>_xlfn.IFNA(VLOOKUP(Z2,H:H,1,0),"")</f>
        <v/>
      </c>
    </row>
    <row r="3" spans="1:30" s="20" customFormat="1" ht="20" customHeight="1">
      <c r="A3" s="26">
        <f t="shared" si="0"/>
        <v>2</v>
      </c>
      <c r="B3" s="29" t="s">
        <v>30</v>
      </c>
      <c r="C3" s="29" t="s">
        <v>33</v>
      </c>
      <c r="D3" s="29" t="s">
        <v>31</v>
      </c>
      <c r="E3" s="29" t="s">
        <v>34</v>
      </c>
      <c r="F3" s="53" t="s">
        <v>35</v>
      </c>
      <c r="G3" s="26"/>
      <c r="H3" s="28"/>
      <c r="I3" s="32"/>
      <c r="J3" s="37"/>
      <c r="K3" s="33"/>
      <c r="L3" s="34"/>
      <c r="M3" s="35"/>
      <c r="N3" s="35"/>
      <c r="O3" s="36"/>
      <c r="P3" s="29" t="s">
        <v>30</v>
      </c>
      <c r="Q3" s="29" t="s">
        <v>31</v>
      </c>
      <c r="R3" s="29" t="s">
        <v>32</v>
      </c>
      <c r="S3" s="38">
        <f t="shared" si="1"/>
        <v>0</v>
      </c>
      <c r="T3" s="39" t="str">
        <f>_xlfn.IFNA(VLOOKUP(G3,'附表（价格）'!A:C,3,0),"")</f>
        <v/>
      </c>
      <c r="U3" s="40">
        <f t="shared" si="2"/>
        <v>0</v>
      </c>
      <c r="V3" s="33"/>
      <c r="W3" s="40">
        <f t="shared" si="3"/>
        <v>0</v>
      </c>
      <c r="Y3" s="44">
        <v>1102</v>
      </c>
      <c r="Z3" s="44">
        <v>2201</v>
      </c>
      <c r="AA3" s="42"/>
      <c r="AB3" s="42"/>
      <c r="AC3" s="43" t="str">
        <f>_xlfn.IFNA(VLOOKUP(Y3,H:H,1,0),"")</f>
        <v/>
      </c>
      <c r="AD3" s="43" t="str">
        <f>_xlfn.IFNA(VLOOKUP(Z3,H:H,1,0),"")</f>
        <v/>
      </c>
    </row>
    <row r="4" spans="1:30" s="20" customFormat="1" ht="20" customHeight="1">
      <c r="A4" s="26">
        <f t="shared" si="0"/>
        <v>3</v>
      </c>
      <c r="B4" s="29" t="s">
        <v>36</v>
      </c>
      <c r="C4" s="29" t="s">
        <v>26</v>
      </c>
      <c r="D4" s="29" t="s">
        <v>37</v>
      </c>
      <c r="E4" s="29" t="s">
        <v>38</v>
      </c>
      <c r="F4" s="53" t="s">
        <v>39</v>
      </c>
      <c r="G4" s="26"/>
      <c r="H4" s="28"/>
      <c r="I4" s="32"/>
      <c r="J4" s="37"/>
      <c r="K4" s="33"/>
      <c r="L4" s="34"/>
      <c r="M4" s="35"/>
      <c r="N4" s="35"/>
      <c r="O4" s="36"/>
      <c r="P4" s="29" t="s">
        <v>40</v>
      </c>
      <c r="Q4" s="29" t="s">
        <v>41</v>
      </c>
      <c r="R4" s="29" t="s">
        <v>32</v>
      </c>
      <c r="S4" s="38">
        <f t="shared" si="1"/>
        <v>0</v>
      </c>
      <c r="T4" s="39" t="str">
        <f>_xlfn.IFNA(VLOOKUP(G4,'附表（价格）'!A:C,3,0),"")</f>
        <v/>
      </c>
      <c r="U4" s="40">
        <f t="shared" si="2"/>
        <v>0</v>
      </c>
      <c r="V4" s="33"/>
      <c r="W4" s="40">
        <f t="shared" si="3"/>
        <v>0</v>
      </c>
      <c r="Y4" s="44">
        <v>1103</v>
      </c>
      <c r="Z4" s="44">
        <v>2202</v>
      </c>
      <c r="AA4" s="42"/>
      <c r="AB4" s="42"/>
      <c r="AC4" s="43" t="str">
        <f>_xlfn.IFNA(VLOOKUP(Y4,H:H,1,0),"")</f>
        <v/>
      </c>
      <c r="AD4" s="43" t="str">
        <f>_xlfn.IFNA(VLOOKUP(Z4,H:H,1,0),"")</f>
        <v/>
      </c>
    </row>
    <row r="5" spans="1:30" s="20" customFormat="1" ht="20" customHeight="1">
      <c r="A5" s="26">
        <f t="shared" si="0"/>
        <v>4</v>
      </c>
      <c r="B5" s="29" t="s">
        <v>42</v>
      </c>
      <c r="C5" s="29" t="s">
        <v>26</v>
      </c>
      <c r="D5" s="29" t="s">
        <v>43</v>
      </c>
      <c r="E5" s="29" t="s">
        <v>44</v>
      </c>
      <c r="F5" s="53" t="s">
        <v>45</v>
      </c>
      <c r="G5" s="26"/>
      <c r="H5" s="28"/>
      <c r="I5" s="32"/>
      <c r="J5" s="37"/>
      <c r="K5" s="33"/>
      <c r="L5" s="34"/>
      <c r="M5" s="35"/>
      <c r="N5" s="35"/>
      <c r="O5" s="36"/>
      <c r="P5" s="29" t="s">
        <v>40</v>
      </c>
      <c r="Q5" s="29" t="s">
        <v>41</v>
      </c>
      <c r="R5" s="29" t="s">
        <v>32</v>
      </c>
      <c r="S5" s="38">
        <f t="shared" si="1"/>
        <v>0</v>
      </c>
      <c r="T5" s="39" t="str">
        <f>_xlfn.IFNA(VLOOKUP(G5,'附表（价格）'!A:C,3,0),"")</f>
        <v/>
      </c>
      <c r="U5" s="40">
        <f t="shared" si="2"/>
        <v>0</v>
      </c>
      <c r="V5" s="33"/>
      <c r="W5" s="40">
        <f t="shared" si="3"/>
        <v>0</v>
      </c>
      <c r="Y5" s="44">
        <v>1104</v>
      </c>
      <c r="Z5" s="44">
        <v>2203</v>
      </c>
      <c r="AA5" s="42"/>
      <c r="AB5" s="42"/>
      <c r="AC5" s="43" t="str">
        <f>_xlfn.IFNA(VLOOKUP(Y5,H:H,1,0),"")</f>
        <v/>
      </c>
      <c r="AD5" s="43" t="str">
        <f>_xlfn.IFNA(VLOOKUP(Z5,H:H,1,0),"")</f>
        <v/>
      </c>
    </row>
    <row r="6" spans="1:30" s="20" customFormat="1" ht="20" customHeight="1">
      <c r="A6" s="26">
        <f t="shared" si="0"/>
        <v>5</v>
      </c>
      <c r="B6" s="29" t="s">
        <v>46</v>
      </c>
      <c r="C6" s="29" t="s">
        <v>26</v>
      </c>
      <c r="D6" s="29" t="s">
        <v>47</v>
      </c>
      <c r="E6" s="29" t="s">
        <v>44</v>
      </c>
      <c r="F6" s="53" t="s">
        <v>48</v>
      </c>
      <c r="G6" s="26"/>
      <c r="H6" s="28"/>
      <c r="I6" s="32"/>
      <c r="J6" s="37"/>
      <c r="K6" s="33"/>
      <c r="L6" s="34"/>
      <c r="M6" s="35"/>
      <c r="N6" s="35"/>
      <c r="O6" s="36"/>
      <c r="P6" s="29" t="s">
        <v>40</v>
      </c>
      <c r="Q6" s="29" t="s">
        <v>41</v>
      </c>
      <c r="R6" s="29" t="s">
        <v>32</v>
      </c>
      <c r="S6" s="38">
        <f t="shared" si="1"/>
        <v>0</v>
      </c>
      <c r="T6" s="39" t="str">
        <f>_xlfn.IFNA(VLOOKUP(G6,'附表（价格）'!A:C,3,0),"")</f>
        <v/>
      </c>
      <c r="U6" s="40">
        <f t="shared" si="2"/>
        <v>0</v>
      </c>
      <c r="V6" s="33"/>
      <c r="W6" s="40">
        <f t="shared" si="3"/>
        <v>0</v>
      </c>
      <c r="Y6" s="44"/>
      <c r="Z6" s="44"/>
      <c r="AA6" s="42"/>
      <c r="AB6" s="42"/>
      <c r="AC6" s="43" t="str">
        <f>_xlfn.IFNA(VLOOKUP(Y6,H:H,1,0),"")</f>
        <v/>
      </c>
      <c r="AD6" s="43" t="str">
        <f>_xlfn.IFNA(VLOOKUP(Z6,H:H,1,0),"")</f>
        <v/>
      </c>
    </row>
    <row r="7" spans="1:30" s="20" customFormat="1" ht="20" customHeight="1">
      <c r="A7" s="26">
        <f t="shared" si="0"/>
        <v>6</v>
      </c>
      <c r="B7" s="29" t="s">
        <v>49</v>
      </c>
      <c r="C7" s="29" t="s">
        <v>26</v>
      </c>
      <c r="D7" s="29" t="s">
        <v>50</v>
      </c>
      <c r="E7" s="29" t="s">
        <v>44</v>
      </c>
      <c r="F7" s="53" t="s">
        <v>51</v>
      </c>
      <c r="G7" s="26"/>
      <c r="H7" s="28"/>
      <c r="I7" s="32"/>
      <c r="J7" s="37"/>
      <c r="K7" s="33"/>
      <c r="L7" s="34"/>
      <c r="M7" s="35"/>
      <c r="N7" s="35"/>
      <c r="O7" s="36"/>
      <c r="P7" s="29" t="s">
        <v>40</v>
      </c>
      <c r="Q7" s="29" t="s">
        <v>41</v>
      </c>
      <c r="R7" s="29" t="s">
        <v>32</v>
      </c>
      <c r="S7" s="38">
        <f t="shared" si="1"/>
        <v>0</v>
      </c>
      <c r="T7" s="39" t="str">
        <f>_xlfn.IFNA(VLOOKUP(G7,'附表（价格）'!A:C,3,0),"")</f>
        <v/>
      </c>
      <c r="U7" s="40">
        <f t="shared" si="2"/>
        <v>0</v>
      </c>
      <c r="V7" s="33"/>
      <c r="W7" s="40">
        <f t="shared" si="3"/>
        <v>0</v>
      </c>
      <c r="Y7" s="44"/>
      <c r="Z7" s="44"/>
      <c r="AA7" s="42"/>
      <c r="AB7" s="42"/>
      <c r="AC7" s="43" t="str">
        <f>_xlfn.IFNA(VLOOKUP(Y7,H:H,1,0),"")</f>
        <v/>
      </c>
      <c r="AD7" s="43" t="str">
        <f>_xlfn.IFNA(VLOOKUP(Z7,H:H,1,0),"")</f>
        <v/>
      </c>
    </row>
    <row r="8" spans="1:30" s="20" customFormat="1" ht="20" customHeight="1">
      <c r="A8" s="26">
        <f t="shared" si="0"/>
        <v>7</v>
      </c>
      <c r="B8" s="30" t="s">
        <v>52</v>
      </c>
      <c r="C8" s="30" t="s">
        <v>26</v>
      </c>
      <c r="D8" s="30" t="s">
        <v>53</v>
      </c>
      <c r="E8" s="30" t="s">
        <v>44</v>
      </c>
      <c r="F8" s="54" t="s">
        <v>54</v>
      </c>
      <c r="G8" s="26"/>
      <c r="H8" s="28"/>
      <c r="I8" s="32"/>
      <c r="J8" s="37"/>
      <c r="K8" s="33"/>
      <c r="L8" s="34"/>
      <c r="M8" s="35"/>
      <c r="N8" s="35"/>
      <c r="O8" s="36"/>
      <c r="P8" s="30" t="s">
        <v>40</v>
      </c>
      <c r="Q8" s="30" t="s">
        <v>41</v>
      </c>
      <c r="R8" s="30" t="s">
        <v>32</v>
      </c>
      <c r="S8" s="38">
        <f t="shared" si="1"/>
        <v>0</v>
      </c>
      <c r="T8" s="39" t="str">
        <f>_xlfn.IFNA(VLOOKUP(G8,'附表（价格）'!A:C,3,0),"")</f>
        <v/>
      </c>
      <c r="U8" s="40">
        <f t="shared" si="2"/>
        <v>0</v>
      </c>
      <c r="V8" s="33"/>
      <c r="W8" s="40">
        <f t="shared" si="3"/>
        <v>0</v>
      </c>
      <c r="Y8" s="44"/>
      <c r="Z8" s="44"/>
      <c r="AA8" s="42"/>
      <c r="AB8" s="42"/>
      <c r="AC8" s="43" t="str">
        <f>_xlfn.IFNA(VLOOKUP(Y8,H:H,1,0),"")</f>
        <v/>
      </c>
      <c r="AD8" s="43" t="str">
        <f>_xlfn.IFNA(VLOOKUP(Z8,H:H,1,0),"")</f>
        <v/>
      </c>
    </row>
    <row r="9" spans="1:30" s="20" customFormat="1" ht="20" customHeight="1">
      <c r="A9" s="26">
        <f t="shared" si="0"/>
        <v>8</v>
      </c>
      <c r="B9" s="29" t="s">
        <v>55</v>
      </c>
      <c r="C9" s="29" t="s">
        <v>26</v>
      </c>
      <c r="D9" s="29" t="s">
        <v>56</v>
      </c>
      <c r="E9" s="29" t="s">
        <v>57</v>
      </c>
      <c r="F9" s="53" t="s">
        <v>58</v>
      </c>
      <c r="G9" s="26"/>
      <c r="H9" s="28"/>
      <c r="I9" s="32"/>
      <c r="J9" s="37"/>
      <c r="K9" s="33"/>
      <c r="L9" s="34"/>
      <c r="M9" s="35"/>
      <c r="N9" s="35"/>
      <c r="O9" s="36"/>
      <c r="P9" s="29" t="s">
        <v>40</v>
      </c>
      <c r="Q9" s="29" t="s">
        <v>41</v>
      </c>
      <c r="R9" s="29" t="s">
        <v>32</v>
      </c>
      <c r="S9" s="38">
        <f t="shared" si="1"/>
        <v>0</v>
      </c>
      <c r="T9" s="39" t="str">
        <f>_xlfn.IFNA(VLOOKUP(G9,'附表（价格）'!A:C,3,0),"")</f>
        <v/>
      </c>
      <c r="U9" s="40">
        <f t="shared" si="2"/>
        <v>0</v>
      </c>
      <c r="V9" s="33"/>
      <c r="W9" s="40">
        <f t="shared" si="3"/>
        <v>0</v>
      </c>
      <c r="Y9" s="44"/>
      <c r="Z9" s="44"/>
      <c r="AA9" s="42"/>
      <c r="AB9" s="42"/>
      <c r="AC9" s="43" t="str">
        <f>_xlfn.IFNA(VLOOKUP(Y9,H:H,1,0),"")</f>
        <v/>
      </c>
      <c r="AD9" s="43" t="str">
        <f>_xlfn.IFNA(VLOOKUP(Z9,H:H,1,0),"")</f>
        <v/>
      </c>
    </row>
    <row r="10" spans="1:30" s="20" customFormat="1" ht="20" customHeight="1">
      <c r="A10" s="26">
        <f t="shared" si="0"/>
        <v>9</v>
      </c>
      <c r="B10" s="30" t="s">
        <v>59</v>
      </c>
      <c r="C10" s="30" t="s">
        <v>26</v>
      </c>
      <c r="D10" s="30" t="s">
        <v>60</v>
      </c>
      <c r="E10" s="30" t="s">
        <v>57</v>
      </c>
      <c r="F10" s="54" t="s">
        <v>58</v>
      </c>
      <c r="G10" s="26"/>
      <c r="H10" s="28"/>
      <c r="I10" s="32"/>
      <c r="J10" s="37"/>
      <c r="K10" s="33"/>
      <c r="L10" s="34"/>
      <c r="M10" s="35"/>
      <c r="N10" s="35"/>
      <c r="O10" s="36"/>
      <c r="P10" s="30" t="s">
        <v>40</v>
      </c>
      <c r="Q10" s="30" t="s">
        <v>41</v>
      </c>
      <c r="R10" s="30" t="s">
        <v>32</v>
      </c>
      <c r="S10" s="38">
        <f t="shared" si="1"/>
        <v>0</v>
      </c>
      <c r="T10" s="39" t="str">
        <f>_xlfn.IFNA(VLOOKUP(G10,'附表（价格）'!A:C,3,0),"")</f>
        <v/>
      </c>
      <c r="U10" s="40">
        <f t="shared" si="2"/>
        <v>0</v>
      </c>
      <c r="V10" s="33"/>
      <c r="W10" s="40">
        <f t="shared" si="3"/>
        <v>0</v>
      </c>
      <c r="Y10" s="44"/>
      <c r="Z10" s="44"/>
      <c r="AA10" s="42"/>
      <c r="AB10" s="42"/>
      <c r="AC10" s="43" t="str">
        <f>_xlfn.IFNA(VLOOKUP(Y10,H:H,1,0),"")</f>
        <v/>
      </c>
      <c r="AD10" s="43" t="str">
        <f>_xlfn.IFNA(VLOOKUP(Z10,H:H,1,0),"")</f>
        <v/>
      </c>
    </row>
    <row r="11" spans="1:30" s="20" customFormat="1" ht="20" customHeight="1">
      <c r="A11" s="26">
        <f t="shared" si="0"/>
        <v>10</v>
      </c>
      <c r="B11" s="30" t="s">
        <v>61</v>
      </c>
      <c r="C11" s="30" t="s">
        <v>26</v>
      </c>
      <c r="D11" s="30" t="s">
        <v>62</v>
      </c>
      <c r="E11" s="30" t="s">
        <v>57</v>
      </c>
      <c r="F11" s="54" t="s">
        <v>63</v>
      </c>
      <c r="G11" s="26"/>
      <c r="H11" s="28"/>
      <c r="I11" s="32"/>
      <c r="J11" s="37"/>
      <c r="K11" s="33"/>
      <c r="L11" s="34"/>
      <c r="M11" s="35"/>
      <c r="N11" s="35"/>
      <c r="O11" s="36"/>
      <c r="P11" s="30" t="s">
        <v>40</v>
      </c>
      <c r="Q11" s="30" t="s">
        <v>41</v>
      </c>
      <c r="R11" s="30" t="s">
        <v>32</v>
      </c>
      <c r="S11" s="38">
        <f t="shared" si="1"/>
        <v>0</v>
      </c>
      <c r="T11" s="39" t="str">
        <f>_xlfn.IFNA(VLOOKUP(G11,'附表（价格）'!A:C,3,0),"")</f>
        <v/>
      </c>
      <c r="U11" s="40">
        <f t="shared" si="2"/>
        <v>0</v>
      </c>
      <c r="V11" s="33"/>
      <c r="W11" s="40">
        <f t="shared" si="3"/>
        <v>0</v>
      </c>
      <c r="Y11" s="44"/>
      <c r="Z11" s="44"/>
      <c r="AA11" s="42"/>
      <c r="AB11" s="42"/>
      <c r="AC11" s="43" t="str">
        <f>_xlfn.IFNA(VLOOKUP(Y11,H:H,1,0),"")</f>
        <v/>
      </c>
      <c r="AD11" s="43" t="str">
        <f>_xlfn.IFNA(VLOOKUP(Z11,H:H,1,0),"")</f>
        <v/>
      </c>
    </row>
    <row r="12" spans="1:30" s="20" customFormat="1" ht="20" customHeight="1">
      <c r="A12" s="26">
        <f t="shared" si="0"/>
        <v>11</v>
      </c>
      <c r="B12" s="30" t="s">
        <v>64</v>
      </c>
      <c r="C12" s="30" t="s">
        <v>26</v>
      </c>
      <c r="D12" s="30" t="s">
        <v>65</v>
      </c>
      <c r="E12" s="30" t="s">
        <v>66</v>
      </c>
      <c r="F12" s="54" t="s">
        <v>67</v>
      </c>
      <c r="G12" s="26"/>
      <c r="H12" s="28"/>
      <c r="I12" s="32"/>
      <c r="J12" s="37"/>
      <c r="K12" s="33"/>
      <c r="L12" s="34"/>
      <c r="M12" s="35"/>
      <c r="N12" s="35"/>
      <c r="O12" s="36"/>
      <c r="P12" s="30" t="s">
        <v>40</v>
      </c>
      <c r="Q12" s="30" t="s">
        <v>41</v>
      </c>
      <c r="R12" s="30" t="s">
        <v>32</v>
      </c>
      <c r="S12" s="38">
        <f t="shared" si="1"/>
        <v>0</v>
      </c>
      <c r="T12" s="39" t="str">
        <f>_xlfn.IFNA(VLOOKUP(G12,'附表（价格）'!A:C,3,0),"")</f>
        <v/>
      </c>
      <c r="U12" s="40">
        <f t="shared" si="2"/>
        <v>0</v>
      </c>
      <c r="V12" s="33"/>
      <c r="W12" s="40">
        <f t="shared" si="3"/>
        <v>0</v>
      </c>
      <c r="Y12" s="44"/>
      <c r="Z12" s="44"/>
      <c r="AA12" s="42"/>
      <c r="AB12" s="42"/>
      <c r="AC12" s="43" t="str">
        <f>_xlfn.IFNA(VLOOKUP(Y12,H:H,1,0),"")</f>
        <v/>
      </c>
      <c r="AD12" s="43" t="str">
        <f>_xlfn.IFNA(VLOOKUP(Z12,H:H,1,0),"")</f>
        <v/>
      </c>
    </row>
    <row r="13" spans="1:30" s="20" customFormat="1" ht="20" customHeight="1">
      <c r="A13" s="26">
        <f t="shared" si="0"/>
        <v>12</v>
      </c>
      <c r="B13" s="29" t="s">
        <v>68</v>
      </c>
      <c r="C13" s="29" t="s">
        <v>26</v>
      </c>
      <c r="D13" s="29" t="s">
        <v>69</v>
      </c>
      <c r="E13" s="29" t="s">
        <v>66</v>
      </c>
      <c r="F13" s="53" t="s">
        <v>70</v>
      </c>
      <c r="G13" s="26"/>
      <c r="H13" s="28"/>
      <c r="I13" s="32"/>
      <c r="J13" s="37"/>
      <c r="K13" s="33"/>
      <c r="L13" s="34"/>
      <c r="M13" s="35"/>
      <c r="N13" s="35"/>
      <c r="O13" s="36"/>
      <c r="P13" s="29" t="s">
        <v>40</v>
      </c>
      <c r="Q13" s="29" t="s">
        <v>41</v>
      </c>
      <c r="R13" s="29" t="s">
        <v>32</v>
      </c>
      <c r="S13" s="38">
        <f t="shared" si="1"/>
        <v>0</v>
      </c>
      <c r="T13" s="39" t="str">
        <f>_xlfn.IFNA(VLOOKUP(G13,'附表（价格）'!A:C,3,0),"")</f>
        <v/>
      </c>
      <c r="U13" s="40">
        <f t="shared" si="2"/>
        <v>0</v>
      </c>
      <c r="V13" s="33"/>
      <c r="W13" s="40">
        <f t="shared" si="3"/>
        <v>0</v>
      </c>
      <c r="Y13" s="44"/>
      <c r="Z13" s="44"/>
      <c r="AA13" s="42"/>
      <c r="AB13" s="42"/>
      <c r="AC13" s="43" t="str">
        <f>_xlfn.IFNA(VLOOKUP(Y13,H:H,1,0),"")</f>
        <v/>
      </c>
      <c r="AD13" s="43" t="str">
        <f>_xlfn.IFNA(VLOOKUP(Z13,H:H,1,0),"")</f>
        <v/>
      </c>
    </row>
    <row r="14" spans="1:30" s="20" customFormat="1" ht="20" customHeight="1">
      <c r="A14" s="26">
        <f t="shared" si="0"/>
        <v>13</v>
      </c>
      <c r="B14" s="30" t="s">
        <v>71</v>
      </c>
      <c r="C14" s="30" t="s">
        <v>26</v>
      </c>
      <c r="D14" s="30" t="s">
        <v>72</v>
      </c>
      <c r="E14" s="30" t="s">
        <v>66</v>
      </c>
      <c r="F14" s="54" t="s">
        <v>67</v>
      </c>
      <c r="G14" s="26"/>
      <c r="H14" s="28"/>
      <c r="I14" s="32"/>
      <c r="J14" s="37"/>
      <c r="K14" s="33"/>
      <c r="L14" s="34"/>
      <c r="M14" s="35"/>
      <c r="N14" s="35"/>
      <c r="O14" s="36"/>
      <c r="P14" s="30" t="s">
        <v>40</v>
      </c>
      <c r="Q14" s="30" t="s">
        <v>41</v>
      </c>
      <c r="R14" s="30" t="s">
        <v>32</v>
      </c>
      <c r="S14" s="38">
        <f t="shared" si="1"/>
        <v>0</v>
      </c>
      <c r="T14" s="39" t="str">
        <f>_xlfn.IFNA(VLOOKUP(G14,'附表（价格）'!A:C,3,0),"")</f>
        <v/>
      </c>
      <c r="U14" s="40">
        <f t="shared" si="2"/>
        <v>0</v>
      </c>
      <c r="V14" s="33"/>
      <c r="W14" s="40">
        <f t="shared" si="3"/>
        <v>0</v>
      </c>
      <c r="Y14" s="44"/>
      <c r="Z14" s="44"/>
      <c r="AA14" s="42"/>
      <c r="AB14" s="42"/>
      <c r="AC14" s="43" t="str">
        <f>_xlfn.IFNA(VLOOKUP(Y14,H:H,1,0),"")</f>
        <v/>
      </c>
      <c r="AD14" s="43" t="str">
        <f>_xlfn.IFNA(VLOOKUP(Z14,H:H,1,0),"")</f>
        <v/>
      </c>
    </row>
    <row r="15" spans="1:30" s="20" customFormat="1" ht="20" customHeight="1">
      <c r="A15" s="26">
        <f t="shared" si="0"/>
        <v>14</v>
      </c>
      <c r="B15" s="29" t="s">
        <v>73</v>
      </c>
      <c r="C15" s="29" t="s">
        <v>26</v>
      </c>
      <c r="D15" s="29" t="s">
        <v>74</v>
      </c>
      <c r="E15" s="29" t="s">
        <v>75</v>
      </c>
      <c r="F15" s="53" t="s">
        <v>45</v>
      </c>
      <c r="G15" s="26"/>
      <c r="H15" s="28"/>
      <c r="I15" s="32"/>
      <c r="J15" s="37"/>
      <c r="K15" s="33"/>
      <c r="L15" s="34"/>
      <c r="M15" s="35"/>
      <c r="N15" s="35"/>
      <c r="O15" s="36"/>
      <c r="P15" s="29" t="s">
        <v>40</v>
      </c>
      <c r="Q15" s="29" t="s">
        <v>41</v>
      </c>
      <c r="R15" s="29" t="s">
        <v>32</v>
      </c>
      <c r="S15" s="38">
        <f t="shared" si="1"/>
        <v>0</v>
      </c>
      <c r="T15" s="39" t="str">
        <f>_xlfn.IFNA(VLOOKUP(G15,'附表（价格）'!A:C,3,0),"")</f>
        <v/>
      </c>
      <c r="U15" s="40">
        <f t="shared" si="2"/>
        <v>0</v>
      </c>
      <c r="V15" s="33"/>
      <c r="W15" s="40">
        <f t="shared" si="3"/>
        <v>0</v>
      </c>
      <c r="Y15" s="44"/>
      <c r="Z15" s="44"/>
      <c r="AA15" s="42"/>
      <c r="AB15" s="42"/>
      <c r="AC15" s="43" t="str">
        <f>_xlfn.IFNA(VLOOKUP(Y15,H:H,1,0),"")</f>
        <v/>
      </c>
      <c r="AD15" s="43" t="str">
        <f>_xlfn.IFNA(VLOOKUP(Z15,H:H,1,0),"")</f>
        <v/>
      </c>
    </row>
    <row r="16" spans="1:30" s="20" customFormat="1" ht="20" customHeight="1">
      <c r="A16" s="26">
        <f t="shared" si="0"/>
        <v>15</v>
      </c>
      <c r="B16" s="30" t="s">
        <v>76</v>
      </c>
      <c r="C16" s="30" t="s">
        <v>26</v>
      </c>
      <c r="D16" s="30" t="s">
        <v>77</v>
      </c>
      <c r="E16" s="30" t="s">
        <v>75</v>
      </c>
      <c r="F16" s="54" t="s">
        <v>78</v>
      </c>
      <c r="G16" s="26"/>
      <c r="H16" s="28"/>
      <c r="I16" s="32"/>
      <c r="J16" s="37"/>
      <c r="K16" s="33"/>
      <c r="L16" s="34"/>
      <c r="M16" s="35"/>
      <c r="N16" s="35"/>
      <c r="O16" s="36"/>
      <c r="P16" s="30" t="s">
        <v>40</v>
      </c>
      <c r="Q16" s="30" t="s">
        <v>41</v>
      </c>
      <c r="R16" s="30" t="s">
        <v>32</v>
      </c>
      <c r="S16" s="38">
        <f t="shared" si="1"/>
        <v>0</v>
      </c>
      <c r="T16" s="39" t="str">
        <f>_xlfn.IFNA(VLOOKUP(G16,'附表（价格）'!A:C,3,0),"")</f>
        <v/>
      </c>
      <c r="U16" s="40">
        <f t="shared" si="2"/>
        <v>0</v>
      </c>
      <c r="V16" s="33"/>
      <c r="W16" s="40">
        <f t="shared" si="3"/>
        <v>0</v>
      </c>
      <c r="Y16" s="44"/>
      <c r="Z16" s="44"/>
      <c r="AA16" s="42"/>
      <c r="AB16" s="42"/>
      <c r="AC16" s="43" t="str">
        <f>_xlfn.IFNA(VLOOKUP(Y16,H:H,1,0),"")</f>
        <v/>
      </c>
      <c r="AD16" s="43" t="str">
        <f>_xlfn.IFNA(VLOOKUP(Z16,H:H,1,0),"")</f>
        <v/>
      </c>
    </row>
    <row r="17" spans="1:30" s="20" customFormat="1" ht="20" customHeight="1">
      <c r="A17" s="26">
        <f t="shared" si="0"/>
        <v>16</v>
      </c>
      <c r="B17" s="30" t="s">
        <v>79</v>
      </c>
      <c r="C17" s="30" t="s">
        <v>26</v>
      </c>
      <c r="D17" s="30" t="s">
        <v>80</v>
      </c>
      <c r="E17" s="30" t="s">
        <v>81</v>
      </c>
      <c r="F17" s="54" t="s">
        <v>82</v>
      </c>
      <c r="G17" s="26"/>
      <c r="H17" s="28"/>
      <c r="I17" s="32"/>
      <c r="J17" s="37"/>
      <c r="K17" s="33"/>
      <c r="L17" s="34"/>
      <c r="M17" s="35"/>
      <c r="N17" s="35"/>
      <c r="O17" s="36"/>
      <c r="P17" s="30" t="s">
        <v>40</v>
      </c>
      <c r="Q17" s="30" t="s">
        <v>41</v>
      </c>
      <c r="R17" s="30" t="s">
        <v>32</v>
      </c>
      <c r="S17" s="38">
        <f t="shared" si="1"/>
        <v>0</v>
      </c>
      <c r="T17" s="39" t="str">
        <f>_xlfn.IFNA(VLOOKUP(G17,'附表（价格）'!A:C,3,0),"")</f>
        <v/>
      </c>
      <c r="U17" s="40">
        <f t="shared" si="2"/>
        <v>0</v>
      </c>
      <c r="V17" s="33"/>
      <c r="W17" s="40">
        <f t="shared" si="3"/>
        <v>0</v>
      </c>
      <c r="Y17" s="44"/>
      <c r="Z17" s="44"/>
      <c r="AA17" s="42"/>
      <c r="AB17" s="42"/>
      <c r="AC17" s="43" t="str">
        <f>_xlfn.IFNA(VLOOKUP(Y17,H:H,1,0),"")</f>
        <v/>
      </c>
      <c r="AD17" s="43" t="str">
        <f>_xlfn.IFNA(VLOOKUP(Z17,H:H,1,0),"")</f>
        <v/>
      </c>
    </row>
    <row r="18" spans="1:30" s="20" customFormat="1" ht="20" customHeight="1">
      <c r="A18" s="26">
        <f t="shared" si="0"/>
        <v>17</v>
      </c>
      <c r="B18" s="29" t="s">
        <v>83</v>
      </c>
      <c r="C18" s="29" t="s">
        <v>26</v>
      </c>
      <c r="D18" s="29" t="s">
        <v>84</v>
      </c>
      <c r="E18" s="29" t="s">
        <v>81</v>
      </c>
      <c r="F18" s="53" t="s">
        <v>85</v>
      </c>
      <c r="G18" s="26"/>
      <c r="H18" s="28"/>
      <c r="I18" s="32"/>
      <c r="J18" s="37"/>
      <c r="K18" s="33"/>
      <c r="L18" s="34"/>
      <c r="M18" s="35"/>
      <c r="N18" s="35"/>
      <c r="O18" s="36"/>
      <c r="P18" s="29" t="s">
        <v>40</v>
      </c>
      <c r="Q18" s="29" t="s">
        <v>41</v>
      </c>
      <c r="R18" s="29" t="s">
        <v>32</v>
      </c>
      <c r="S18" s="38">
        <f t="shared" si="1"/>
        <v>0</v>
      </c>
      <c r="T18" s="39" t="str">
        <f>_xlfn.IFNA(VLOOKUP(G18,'附表（价格）'!A:C,3,0),"")</f>
        <v/>
      </c>
      <c r="U18" s="40">
        <f t="shared" si="2"/>
        <v>0</v>
      </c>
      <c r="V18" s="33"/>
      <c r="W18" s="40">
        <f t="shared" si="3"/>
        <v>0</v>
      </c>
      <c r="Y18" s="44"/>
      <c r="Z18" s="44"/>
      <c r="AA18" s="42"/>
      <c r="AB18" s="42"/>
      <c r="AC18" s="43" t="str">
        <f>_xlfn.IFNA(VLOOKUP(Y18,H:H,1,0),"")</f>
        <v/>
      </c>
      <c r="AD18" s="43" t="str">
        <f>_xlfn.IFNA(VLOOKUP(Z18,H:H,1,0),"")</f>
        <v/>
      </c>
    </row>
    <row r="19" spans="1:30" s="20" customFormat="1" ht="20" customHeight="1">
      <c r="A19" s="26">
        <f t="shared" si="0"/>
        <v>18</v>
      </c>
      <c r="B19" s="30" t="s">
        <v>86</v>
      </c>
      <c r="C19" s="30" t="s">
        <v>26</v>
      </c>
      <c r="D19" s="30" t="s">
        <v>87</v>
      </c>
      <c r="E19" s="30" t="s">
        <v>88</v>
      </c>
      <c r="F19" s="54" t="s">
        <v>89</v>
      </c>
      <c r="G19" s="26"/>
      <c r="H19" s="28"/>
      <c r="I19" s="32"/>
      <c r="J19" s="37"/>
      <c r="K19" s="33"/>
      <c r="L19" s="34"/>
      <c r="M19" s="35"/>
      <c r="N19" s="35"/>
      <c r="O19" s="36"/>
      <c r="P19" s="30" t="s">
        <v>40</v>
      </c>
      <c r="Q19" s="30" t="s">
        <v>41</v>
      </c>
      <c r="R19" s="30" t="s">
        <v>32</v>
      </c>
      <c r="S19" s="38">
        <f t="shared" si="1"/>
        <v>0</v>
      </c>
      <c r="T19" s="39" t="str">
        <f>_xlfn.IFNA(VLOOKUP(G19,'附表（价格）'!A:C,3,0),"")</f>
        <v/>
      </c>
      <c r="U19" s="40">
        <f t="shared" si="2"/>
        <v>0</v>
      </c>
      <c r="V19" s="33"/>
      <c r="W19" s="40">
        <f t="shared" si="3"/>
        <v>0</v>
      </c>
      <c r="Y19" s="44"/>
      <c r="Z19" s="44"/>
      <c r="AA19" s="42"/>
      <c r="AB19" s="42"/>
      <c r="AC19" s="43" t="str">
        <f>_xlfn.IFNA(VLOOKUP(Y19,H:H,1,0),"")</f>
        <v/>
      </c>
      <c r="AD19" s="43" t="str">
        <f>_xlfn.IFNA(VLOOKUP(Z19,H:H,1,0),"")</f>
        <v/>
      </c>
    </row>
    <row r="20" spans="1:30" s="20" customFormat="1" ht="20" customHeight="1">
      <c r="A20" s="26">
        <f t="shared" si="0"/>
        <v>19</v>
      </c>
      <c r="B20" s="30" t="s">
        <v>90</v>
      </c>
      <c r="C20" s="30" t="s">
        <v>33</v>
      </c>
      <c r="D20" s="30" t="s">
        <v>91</v>
      </c>
      <c r="E20" s="30" t="s">
        <v>34</v>
      </c>
      <c r="F20" s="54" t="s">
        <v>35</v>
      </c>
      <c r="G20" s="26"/>
      <c r="H20" s="28"/>
      <c r="I20" s="32"/>
      <c r="J20" s="37"/>
      <c r="K20" s="33"/>
      <c r="L20" s="34"/>
      <c r="M20" s="35"/>
      <c r="N20" s="35"/>
      <c r="O20" s="36"/>
      <c r="P20" s="30" t="s">
        <v>40</v>
      </c>
      <c r="Q20" s="30" t="s">
        <v>41</v>
      </c>
      <c r="R20" s="30" t="s">
        <v>32</v>
      </c>
      <c r="S20" s="38">
        <f t="shared" si="1"/>
        <v>0</v>
      </c>
      <c r="T20" s="39" t="str">
        <f>_xlfn.IFNA(VLOOKUP(G20,'附表（价格）'!A:C,3,0),"")</f>
        <v/>
      </c>
      <c r="U20" s="40">
        <f t="shared" si="2"/>
        <v>0</v>
      </c>
      <c r="V20" s="33"/>
      <c r="W20" s="40">
        <f t="shared" si="3"/>
        <v>0</v>
      </c>
      <c r="Y20" s="44"/>
      <c r="Z20" s="44"/>
      <c r="AA20" s="42"/>
      <c r="AB20" s="42"/>
      <c r="AC20" s="43" t="str">
        <f>_xlfn.IFNA(VLOOKUP(Y20,H:H,1,0),"")</f>
        <v/>
      </c>
      <c r="AD20" s="43" t="str">
        <f>_xlfn.IFNA(VLOOKUP(Z20,H:H,1,0),"")</f>
        <v/>
      </c>
    </row>
    <row r="21" spans="1:30" s="20" customFormat="1" ht="20" customHeight="1">
      <c r="A21" s="26">
        <f t="shared" si="0"/>
        <v>20</v>
      </c>
      <c r="B21" s="29" t="s">
        <v>92</v>
      </c>
      <c r="C21" s="29" t="s">
        <v>33</v>
      </c>
      <c r="D21" s="29" t="s">
        <v>93</v>
      </c>
      <c r="E21" s="29" t="s">
        <v>34</v>
      </c>
      <c r="F21" s="53" t="s">
        <v>35</v>
      </c>
      <c r="G21" s="26"/>
      <c r="H21" s="28"/>
      <c r="I21" s="32"/>
      <c r="J21" s="37"/>
      <c r="K21" s="33"/>
      <c r="L21" s="34"/>
      <c r="M21" s="35"/>
      <c r="N21" s="35"/>
      <c r="O21" s="36"/>
      <c r="P21" s="29" t="s">
        <v>40</v>
      </c>
      <c r="Q21" s="29" t="s">
        <v>41</v>
      </c>
      <c r="R21" s="29" t="s">
        <v>32</v>
      </c>
      <c r="S21" s="38">
        <f t="shared" si="1"/>
        <v>0</v>
      </c>
      <c r="T21" s="39" t="str">
        <f>_xlfn.IFNA(VLOOKUP(G21,'附表（价格）'!A:C,3,0),"")</f>
        <v/>
      </c>
      <c r="U21" s="40">
        <f t="shared" si="2"/>
        <v>0</v>
      </c>
      <c r="V21" s="33"/>
      <c r="W21" s="40">
        <f t="shared" si="3"/>
        <v>0</v>
      </c>
      <c r="Y21" s="44"/>
      <c r="Z21" s="44"/>
      <c r="AA21" s="42"/>
      <c r="AB21" s="42"/>
      <c r="AC21" s="43" t="str">
        <f>_xlfn.IFNA(VLOOKUP(Y21,H:H,1,0),"")</f>
        <v/>
      </c>
      <c r="AD21" s="43" t="str">
        <f>_xlfn.IFNA(VLOOKUP(Z21,H:H,1,0),"")</f>
        <v/>
      </c>
    </row>
    <row r="22" spans="1:30" s="20" customFormat="1" ht="20" customHeight="1">
      <c r="A22" s="26">
        <f t="shared" si="0"/>
        <v>21</v>
      </c>
      <c r="B22" s="29" t="s">
        <v>40</v>
      </c>
      <c r="C22" s="29" t="s">
        <v>33</v>
      </c>
      <c r="D22" s="29" t="s">
        <v>41</v>
      </c>
      <c r="E22" s="29" t="s">
        <v>94</v>
      </c>
      <c r="F22" s="53" t="s">
        <v>35</v>
      </c>
      <c r="G22" s="26"/>
      <c r="H22" s="28"/>
      <c r="I22" s="32"/>
      <c r="J22" s="37"/>
      <c r="K22" s="33"/>
      <c r="L22" s="34"/>
      <c r="M22" s="35"/>
      <c r="N22" s="35"/>
      <c r="O22" s="36"/>
      <c r="P22" s="29" t="s">
        <v>40</v>
      </c>
      <c r="Q22" s="29" t="s">
        <v>41</v>
      </c>
      <c r="R22" s="29" t="s">
        <v>32</v>
      </c>
      <c r="S22" s="38">
        <f t="shared" si="1"/>
        <v>0</v>
      </c>
      <c r="T22" s="39" t="str">
        <f>_xlfn.IFNA(VLOOKUP(G22,'附表（价格）'!A:C,3,0),"")</f>
        <v/>
      </c>
      <c r="U22" s="40">
        <f t="shared" si="2"/>
        <v>0</v>
      </c>
      <c r="V22" s="33"/>
      <c r="W22" s="40">
        <f t="shared" si="3"/>
        <v>0</v>
      </c>
      <c r="Y22" s="44"/>
      <c r="Z22" s="44"/>
      <c r="AA22" s="42"/>
      <c r="AB22" s="42"/>
      <c r="AC22" s="43" t="str">
        <f>_xlfn.IFNA(VLOOKUP(Y22,H:H,1,0),"")</f>
        <v/>
      </c>
      <c r="AD22" s="43" t="str">
        <f>_xlfn.IFNA(VLOOKUP(Z22,H:H,1,0),"")</f>
        <v/>
      </c>
    </row>
    <row r="23" spans="1:30" s="20" customFormat="1" ht="20" customHeight="1">
      <c r="A23" s="26">
        <f t="shared" si="0"/>
        <v>22</v>
      </c>
      <c r="B23" s="29" t="s">
        <v>95</v>
      </c>
      <c r="C23" s="29" t="s">
        <v>26</v>
      </c>
      <c r="D23" s="29" t="s">
        <v>96</v>
      </c>
      <c r="E23" s="29" t="s">
        <v>97</v>
      </c>
      <c r="F23" s="53" t="s">
        <v>98</v>
      </c>
      <c r="G23" s="26"/>
      <c r="H23" s="28"/>
      <c r="I23" s="32"/>
      <c r="J23" s="37"/>
      <c r="K23" s="33"/>
      <c r="L23" s="34"/>
      <c r="M23" s="35"/>
      <c r="N23" s="35"/>
      <c r="O23" s="36"/>
      <c r="P23" s="29" t="s">
        <v>99</v>
      </c>
      <c r="Q23" s="29" t="s">
        <v>100</v>
      </c>
      <c r="R23" s="29" t="s">
        <v>101</v>
      </c>
      <c r="S23" s="38">
        <f t="shared" si="1"/>
        <v>0</v>
      </c>
      <c r="T23" s="39" t="str">
        <f>_xlfn.IFNA(VLOOKUP(G23,'附表（价格）'!A:C,3,0),"")</f>
        <v/>
      </c>
      <c r="U23" s="40">
        <f t="shared" si="2"/>
        <v>0</v>
      </c>
      <c r="V23" s="33"/>
      <c r="W23" s="40">
        <f t="shared" si="3"/>
        <v>0</v>
      </c>
      <c r="Y23" s="44"/>
      <c r="Z23" s="44"/>
      <c r="AA23" s="42"/>
      <c r="AB23" s="42"/>
      <c r="AC23" s="43" t="str">
        <f>_xlfn.IFNA(VLOOKUP(Y23,H:H,1,0),"")</f>
        <v/>
      </c>
      <c r="AD23" s="43" t="str">
        <f>_xlfn.IFNA(VLOOKUP(Z23,H:H,1,0),"")</f>
        <v/>
      </c>
    </row>
    <row r="24" spans="1:30" s="20" customFormat="1" ht="20" customHeight="1">
      <c r="A24" s="26">
        <f t="shared" si="0"/>
        <v>23</v>
      </c>
      <c r="B24" s="30" t="s">
        <v>102</v>
      </c>
      <c r="C24" s="30" t="s">
        <v>26</v>
      </c>
      <c r="D24" s="30" t="s">
        <v>103</v>
      </c>
      <c r="E24" s="30" t="s">
        <v>104</v>
      </c>
      <c r="F24" s="54" t="s">
        <v>105</v>
      </c>
      <c r="G24" s="26"/>
      <c r="H24" s="28"/>
      <c r="I24" s="32"/>
      <c r="J24" s="37"/>
      <c r="K24" s="33"/>
      <c r="L24" s="34"/>
      <c r="M24" s="35"/>
      <c r="N24" s="35"/>
      <c r="O24" s="36"/>
      <c r="P24" s="30" t="s">
        <v>99</v>
      </c>
      <c r="Q24" s="30" t="s">
        <v>100</v>
      </c>
      <c r="R24" s="30" t="s">
        <v>101</v>
      </c>
      <c r="S24" s="38">
        <f t="shared" si="1"/>
        <v>0</v>
      </c>
      <c r="T24" s="39" t="str">
        <f>_xlfn.IFNA(VLOOKUP(G24,'附表（价格）'!A:C,3,0),"")</f>
        <v/>
      </c>
      <c r="U24" s="40">
        <f t="shared" si="2"/>
        <v>0</v>
      </c>
      <c r="V24" s="33"/>
      <c r="W24" s="40">
        <f t="shared" si="3"/>
        <v>0</v>
      </c>
      <c r="Y24" s="44"/>
      <c r="Z24" s="44"/>
      <c r="AA24" s="42"/>
      <c r="AB24" s="42"/>
      <c r="AC24" s="43" t="str">
        <f>_xlfn.IFNA(VLOOKUP(Y24,H:H,1,0),"")</f>
        <v/>
      </c>
      <c r="AD24" s="43" t="str">
        <f>_xlfn.IFNA(VLOOKUP(Z24,H:H,1,0),"")</f>
        <v/>
      </c>
    </row>
    <row r="25" spans="1:30" s="20" customFormat="1" ht="20" customHeight="1">
      <c r="A25" s="26">
        <f t="shared" si="0"/>
        <v>24</v>
      </c>
      <c r="B25" s="30" t="s">
        <v>106</v>
      </c>
      <c r="C25" s="30" t="s">
        <v>26</v>
      </c>
      <c r="D25" s="30" t="s">
        <v>107</v>
      </c>
      <c r="E25" s="30" t="s">
        <v>108</v>
      </c>
      <c r="F25" s="54" t="s">
        <v>109</v>
      </c>
      <c r="G25" s="26"/>
      <c r="H25" s="28"/>
      <c r="I25" s="32"/>
      <c r="J25" s="37"/>
      <c r="K25" s="33"/>
      <c r="L25" s="34"/>
      <c r="M25" s="35"/>
      <c r="N25" s="35"/>
      <c r="O25" s="36"/>
      <c r="P25" s="30" t="s">
        <v>110</v>
      </c>
      <c r="Q25" s="30" t="s">
        <v>111</v>
      </c>
      <c r="R25" s="30" t="s">
        <v>112</v>
      </c>
      <c r="S25" s="38">
        <f t="shared" si="1"/>
        <v>0</v>
      </c>
      <c r="T25" s="39" t="str">
        <f>_xlfn.IFNA(VLOOKUP(G25,'附表（价格）'!A:C,3,0),"")</f>
        <v/>
      </c>
      <c r="U25" s="40">
        <f t="shared" si="2"/>
        <v>0</v>
      </c>
      <c r="V25" s="33"/>
      <c r="W25" s="40">
        <f t="shared" si="3"/>
        <v>0</v>
      </c>
      <c r="Y25" s="44"/>
      <c r="Z25" s="44"/>
      <c r="AA25" s="42"/>
      <c r="AB25" s="42"/>
      <c r="AC25" s="43" t="str">
        <f>_xlfn.IFNA(VLOOKUP(Y25,H:H,1,0),"")</f>
        <v/>
      </c>
      <c r="AD25" s="43" t="str">
        <f>_xlfn.IFNA(VLOOKUP(Z25,H:H,1,0),"")</f>
        <v/>
      </c>
    </row>
    <row r="26" spans="1:30" s="20" customFormat="1" ht="20" customHeight="1">
      <c r="A26" s="26">
        <f t="shared" si="0"/>
        <v>25</v>
      </c>
      <c r="B26" s="29" t="s">
        <v>113</v>
      </c>
      <c r="C26" s="29" t="s">
        <v>26</v>
      </c>
      <c r="D26" s="29" t="s">
        <v>114</v>
      </c>
      <c r="E26" s="29" t="s">
        <v>115</v>
      </c>
      <c r="F26" s="53" t="s">
        <v>116</v>
      </c>
      <c r="G26" s="26"/>
      <c r="H26" s="28"/>
      <c r="I26" s="32"/>
      <c r="J26" s="37"/>
      <c r="K26" s="33"/>
      <c r="L26" s="34"/>
      <c r="M26" s="35"/>
      <c r="N26" s="35"/>
      <c r="O26" s="36"/>
      <c r="P26" s="29" t="s">
        <v>110</v>
      </c>
      <c r="Q26" s="29" t="s">
        <v>111</v>
      </c>
      <c r="R26" s="29" t="s">
        <v>112</v>
      </c>
      <c r="S26" s="38">
        <f t="shared" si="1"/>
        <v>0</v>
      </c>
      <c r="T26" s="39" t="str">
        <f>_xlfn.IFNA(VLOOKUP(G26,'附表（价格）'!A:C,3,0),"")</f>
        <v/>
      </c>
      <c r="U26" s="40">
        <f t="shared" si="2"/>
        <v>0</v>
      </c>
      <c r="V26" s="33"/>
      <c r="W26" s="40">
        <f t="shared" si="3"/>
        <v>0</v>
      </c>
      <c r="Y26" s="44"/>
      <c r="Z26" s="44"/>
      <c r="AA26" s="42"/>
      <c r="AB26" s="42"/>
      <c r="AC26" s="43" t="str">
        <f>_xlfn.IFNA(VLOOKUP(Y26,H:H,1,0),"")</f>
        <v/>
      </c>
      <c r="AD26" s="43" t="str">
        <f>_xlfn.IFNA(VLOOKUP(Z26,H:H,1,0),"")</f>
        <v/>
      </c>
    </row>
    <row r="27" spans="1:30" s="20" customFormat="1" ht="20" customHeight="1">
      <c r="A27" s="26">
        <f t="shared" si="0"/>
        <v>26</v>
      </c>
      <c r="B27" s="30" t="s">
        <v>110</v>
      </c>
      <c r="C27" s="30" t="s">
        <v>33</v>
      </c>
      <c r="D27" s="30" t="s">
        <v>111</v>
      </c>
      <c r="E27" s="30" t="s">
        <v>94</v>
      </c>
      <c r="F27" s="54" t="s">
        <v>35</v>
      </c>
      <c r="G27" s="26"/>
      <c r="H27" s="28"/>
      <c r="I27" s="32"/>
      <c r="J27" s="37"/>
      <c r="K27" s="33"/>
      <c r="L27" s="34"/>
      <c r="M27" s="35"/>
      <c r="N27" s="35"/>
      <c r="O27" s="36"/>
      <c r="P27" s="30" t="s">
        <v>110</v>
      </c>
      <c r="Q27" s="30" t="s">
        <v>111</v>
      </c>
      <c r="R27" s="30" t="s">
        <v>112</v>
      </c>
      <c r="S27" s="38">
        <f t="shared" si="1"/>
        <v>0</v>
      </c>
      <c r="T27" s="39" t="str">
        <f>_xlfn.IFNA(VLOOKUP(G27,'附表（价格）'!A:C,3,0),"")</f>
        <v/>
      </c>
      <c r="U27" s="40">
        <f t="shared" si="2"/>
        <v>0</v>
      </c>
      <c r="V27" s="33"/>
      <c r="W27" s="40">
        <f t="shared" si="3"/>
        <v>0</v>
      </c>
      <c r="Y27" s="44"/>
      <c r="Z27" s="44"/>
      <c r="AA27" s="42"/>
      <c r="AB27" s="42"/>
      <c r="AC27" s="43" t="str">
        <f>_xlfn.IFNA(VLOOKUP(Y27,H:H,1,0),"")</f>
        <v/>
      </c>
      <c r="AD27" s="43" t="str">
        <f>_xlfn.IFNA(VLOOKUP(Z27,H:H,1,0),"")</f>
        <v/>
      </c>
    </row>
    <row r="28" spans="1:30" s="20" customFormat="1" ht="20" customHeight="1">
      <c r="A28" s="26">
        <f t="shared" si="0"/>
        <v>27</v>
      </c>
      <c r="B28" s="30" t="s">
        <v>117</v>
      </c>
      <c r="C28" s="30" t="s">
        <v>26</v>
      </c>
      <c r="D28" s="30" t="s">
        <v>118</v>
      </c>
      <c r="E28" s="30" t="s">
        <v>119</v>
      </c>
      <c r="F28" s="54" t="s">
        <v>109</v>
      </c>
      <c r="G28" s="26"/>
      <c r="H28" s="28"/>
      <c r="I28" s="32"/>
      <c r="J28" s="37"/>
      <c r="K28" s="33"/>
      <c r="L28" s="34"/>
      <c r="M28" s="35"/>
      <c r="N28" s="35"/>
      <c r="O28" s="36"/>
      <c r="P28" s="30" t="s">
        <v>120</v>
      </c>
      <c r="Q28" s="30" t="s">
        <v>121</v>
      </c>
      <c r="R28" s="30" t="s">
        <v>101</v>
      </c>
      <c r="S28" s="38">
        <f t="shared" si="1"/>
        <v>0</v>
      </c>
      <c r="T28" s="39" t="str">
        <f>_xlfn.IFNA(VLOOKUP(G28,'附表（价格）'!A:C,3,0),"")</f>
        <v/>
      </c>
      <c r="U28" s="40">
        <f t="shared" si="2"/>
        <v>0</v>
      </c>
      <c r="V28" s="33"/>
      <c r="W28" s="40">
        <f t="shared" si="3"/>
        <v>0</v>
      </c>
      <c r="Y28" s="44"/>
      <c r="Z28" s="44"/>
      <c r="AA28" s="42"/>
      <c r="AB28" s="42"/>
      <c r="AC28" s="43" t="str">
        <f>_xlfn.IFNA(VLOOKUP(Y28,H:H,1,0),"")</f>
        <v/>
      </c>
      <c r="AD28" s="43" t="str">
        <f>_xlfn.IFNA(VLOOKUP(Z28,H:H,1,0),"")</f>
        <v/>
      </c>
    </row>
    <row r="29" spans="1:30" s="20" customFormat="1" ht="20" customHeight="1">
      <c r="A29" s="26">
        <f t="shared" si="0"/>
        <v>28</v>
      </c>
      <c r="B29" s="30" t="s">
        <v>122</v>
      </c>
      <c r="C29" s="30" t="s">
        <v>26</v>
      </c>
      <c r="D29" s="30" t="s">
        <v>123</v>
      </c>
      <c r="E29" s="30" t="s">
        <v>124</v>
      </c>
      <c r="F29" s="54" t="s">
        <v>125</v>
      </c>
      <c r="G29" s="26"/>
      <c r="H29" s="28"/>
      <c r="I29" s="32"/>
      <c r="J29" s="37"/>
      <c r="K29" s="33"/>
      <c r="L29" s="34"/>
      <c r="M29" s="35"/>
      <c r="N29" s="35"/>
      <c r="O29" s="36"/>
      <c r="P29" s="30" t="s">
        <v>120</v>
      </c>
      <c r="Q29" s="30" t="s">
        <v>121</v>
      </c>
      <c r="R29" s="30" t="s">
        <v>101</v>
      </c>
      <c r="S29" s="38">
        <f t="shared" si="1"/>
        <v>0</v>
      </c>
      <c r="T29" s="39" t="str">
        <f>_xlfn.IFNA(VLOOKUP(G29,'附表（价格）'!A:C,3,0),"")</f>
        <v/>
      </c>
      <c r="U29" s="40">
        <f t="shared" si="2"/>
        <v>0</v>
      </c>
      <c r="V29" s="33"/>
      <c r="W29" s="40">
        <f t="shared" si="3"/>
        <v>0</v>
      </c>
      <c r="Y29" s="44"/>
      <c r="Z29" s="44"/>
      <c r="AA29" s="42"/>
      <c r="AB29" s="42"/>
      <c r="AC29" s="43" t="str">
        <f>_xlfn.IFNA(VLOOKUP(Y29,H:H,1,0),"")</f>
        <v/>
      </c>
      <c r="AD29" s="43" t="str">
        <f>_xlfn.IFNA(VLOOKUP(Z29,H:H,1,0),"")</f>
        <v/>
      </c>
    </row>
    <row r="30" spans="1:30" s="20" customFormat="1" ht="20" customHeight="1">
      <c r="A30" s="26">
        <f t="shared" si="0"/>
        <v>29</v>
      </c>
      <c r="B30" s="29" t="s">
        <v>126</v>
      </c>
      <c r="C30" s="29" t="s">
        <v>26</v>
      </c>
      <c r="D30" s="29" t="s">
        <v>127</v>
      </c>
      <c r="E30" s="29" t="s">
        <v>124</v>
      </c>
      <c r="F30" s="53" t="s">
        <v>109</v>
      </c>
      <c r="G30" s="26"/>
      <c r="H30" s="28"/>
      <c r="I30" s="32"/>
      <c r="J30" s="37"/>
      <c r="K30" s="33"/>
      <c r="L30" s="34"/>
      <c r="M30" s="35"/>
      <c r="N30" s="35"/>
      <c r="O30" s="36"/>
      <c r="P30" s="29" t="s">
        <v>120</v>
      </c>
      <c r="Q30" s="29" t="s">
        <v>121</v>
      </c>
      <c r="R30" s="29" t="s">
        <v>101</v>
      </c>
      <c r="S30" s="38">
        <f t="shared" si="1"/>
        <v>0</v>
      </c>
      <c r="T30" s="39" t="str">
        <f>_xlfn.IFNA(VLOOKUP(G30,'附表（价格）'!A:C,3,0),"")</f>
        <v/>
      </c>
      <c r="U30" s="40">
        <f t="shared" si="2"/>
        <v>0</v>
      </c>
      <c r="V30" s="33"/>
      <c r="W30" s="40">
        <f t="shared" si="3"/>
        <v>0</v>
      </c>
      <c r="Y30" s="44"/>
      <c r="Z30" s="44"/>
      <c r="AA30" s="42"/>
      <c r="AB30" s="42"/>
      <c r="AC30" s="43" t="str">
        <f>_xlfn.IFNA(VLOOKUP(Y30,H:H,1,0),"")</f>
        <v/>
      </c>
      <c r="AD30" s="43" t="str">
        <f>_xlfn.IFNA(VLOOKUP(Z30,H:H,1,0),"")</f>
        <v/>
      </c>
    </row>
    <row r="31" spans="1:30" s="20" customFormat="1" ht="20" customHeight="1">
      <c r="A31" s="26">
        <f t="shared" si="0"/>
        <v>30</v>
      </c>
      <c r="B31" s="30" t="s">
        <v>128</v>
      </c>
      <c r="C31" s="30" t="s">
        <v>26</v>
      </c>
      <c r="D31" s="30" t="s">
        <v>129</v>
      </c>
      <c r="E31" s="30" t="s">
        <v>124</v>
      </c>
      <c r="F31" s="54" t="s">
        <v>109</v>
      </c>
      <c r="G31" s="26"/>
      <c r="H31" s="28"/>
      <c r="I31" s="32"/>
      <c r="J31" s="37"/>
      <c r="K31" s="33"/>
      <c r="L31" s="34"/>
      <c r="M31" s="35"/>
      <c r="N31" s="35"/>
      <c r="O31" s="36"/>
      <c r="P31" s="30" t="s">
        <v>120</v>
      </c>
      <c r="Q31" s="30" t="s">
        <v>121</v>
      </c>
      <c r="R31" s="30" t="s">
        <v>101</v>
      </c>
      <c r="S31" s="38">
        <f t="shared" si="1"/>
        <v>0</v>
      </c>
      <c r="T31" s="39" t="str">
        <f>_xlfn.IFNA(VLOOKUP(G31,'附表（价格）'!A:C,3,0),"")</f>
        <v/>
      </c>
      <c r="U31" s="40">
        <f t="shared" si="2"/>
        <v>0</v>
      </c>
      <c r="V31" s="33"/>
      <c r="W31" s="40">
        <f t="shared" si="3"/>
        <v>0</v>
      </c>
      <c r="Y31" s="44"/>
      <c r="Z31" s="44"/>
      <c r="AA31" s="42"/>
      <c r="AB31" s="42"/>
      <c r="AC31" s="43" t="str">
        <f>_xlfn.IFNA(VLOOKUP(Y31,H:H,1,0),"")</f>
        <v/>
      </c>
      <c r="AD31" s="43" t="str">
        <f>_xlfn.IFNA(VLOOKUP(Z31,H:H,1,0),"")</f>
        <v/>
      </c>
    </row>
    <row r="32" spans="1:30" s="20" customFormat="1" ht="20" customHeight="1">
      <c r="A32" s="26">
        <f t="shared" si="0"/>
        <v>31</v>
      </c>
      <c r="B32" s="30" t="s">
        <v>130</v>
      </c>
      <c r="C32" s="30" t="s">
        <v>26</v>
      </c>
      <c r="D32" s="30" t="s">
        <v>131</v>
      </c>
      <c r="E32" s="30" t="s">
        <v>124</v>
      </c>
      <c r="F32" s="54" t="s">
        <v>132</v>
      </c>
      <c r="G32" s="26"/>
      <c r="H32" s="28"/>
      <c r="I32" s="32"/>
      <c r="J32" s="37"/>
      <c r="K32" s="33"/>
      <c r="L32" s="34"/>
      <c r="M32" s="35"/>
      <c r="N32" s="35"/>
      <c r="O32" s="36"/>
      <c r="P32" s="30" t="s">
        <v>120</v>
      </c>
      <c r="Q32" s="30" t="s">
        <v>121</v>
      </c>
      <c r="R32" s="30" t="s">
        <v>101</v>
      </c>
      <c r="S32" s="38">
        <f t="shared" si="1"/>
        <v>0</v>
      </c>
      <c r="T32" s="39" t="str">
        <f>_xlfn.IFNA(VLOOKUP(G32,'附表（价格）'!A:C,3,0),"")</f>
        <v/>
      </c>
      <c r="U32" s="40">
        <f t="shared" si="2"/>
        <v>0</v>
      </c>
      <c r="V32" s="33"/>
      <c r="W32" s="40">
        <f t="shared" si="3"/>
        <v>0</v>
      </c>
      <c r="Y32" s="44"/>
      <c r="Z32" s="44"/>
      <c r="AA32" s="42"/>
      <c r="AB32" s="42"/>
      <c r="AC32" s="43" t="str">
        <f>_xlfn.IFNA(VLOOKUP(Y32,H:H,1,0),"")</f>
        <v/>
      </c>
      <c r="AD32" s="43" t="str">
        <f>_xlfn.IFNA(VLOOKUP(Z32,H:H,1,0),"")</f>
        <v/>
      </c>
    </row>
    <row r="33" spans="1:30" s="20" customFormat="1" ht="20" customHeight="1">
      <c r="A33" s="26">
        <f t="shared" si="0"/>
        <v>32</v>
      </c>
      <c r="B33" s="30" t="s">
        <v>133</v>
      </c>
      <c r="C33" s="30" t="s">
        <v>26</v>
      </c>
      <c r="D33" s="30" t="s">
        <v>134</v>
      </c>
      <c r="E33" s="30" t="s">
        <v>124</v>
      </c>
      <c r="F33" s="54" t="s">
        <v>135</v>
      </c>
      <c r="G33" s="26"/>
      <c r="H33" s="28"/>
      <c r="I33" s="32"/>
      <c r="J33" s="37"/>
      <c r="K33" s="33"/>
      <c r="L33" s="34"/>
      <c r="M33" s="35"/>
      <c r="N33" s="35"/>
      <c r="O33" s="36"/>
      <c r="P33" s="30" t="s">
        <v>120</v>
      </c>
      <c r="Q33" s="30" t="s">
        <v>121</v>
      </c>
      <c r="R33" s="30" t="s">
        <v>101</v>
      </c>
      <c r="S33" s="38">
        <f t="shared" si="1"/>
        <v>0</v>
      </c>
      <c r="T33" s="39" t="str">
        <f>_xlfn.IFNA(VLOOKUP(G33,'附表（价格）'!A:C,3,0),"")</f>
        <v/>
      </c>
      <c r="U33" s="40">
        <f t="shared" si="2"/>
        <v>0</v>
      </c>
      <c r="V33" s="33"/>
      <c r="W33" s="40">
        <f t="shared" si="3"/>
        <v>0</v>
      </c>
      <c r="Y33" s="44"/>
      <c r="Z33" s="44"/>
      <c r="AA33" s="42"/>
      <c r="AB33" s="42"/>
      <c r="AC33" s="43" t="str">
        <f>_xlfn.IFNA(VLOOKUP(Y33,H:H,1,0),"")</f>
        <v/>
      </c>
      <c r="AD33" s="43" t="str">
        <f>_xlfn.IFNA(VLOOKUP(Z33,H:H,1,0),"")</f>
        <v/>
      </c>
    </row>
    <row r="34" spans="1:30" s="20" customFormat="1" ht="20" customHeight="1">
      <c r="A34" s="26">
        <f t="shared" si="0"/>
        <v>33</v>
      </c>
      <c r="B34" s="30" t="s">
        <v>136</v>
      </c>
      <c r="C34" s="30" t="s">
        <v>26</v>
      </c>
      <c r="D34" s="30" t="s">
        <v>137</v>
      </c>
      <c r="E34" s="30" t="s">
        <v>124</v>
      </c>
      <c r="F34" s="54" t="s">
        <v>138</v>
      </c>
      <c r="G34" s="26"/>
      <c r="H34" s="28"/>
      <c r="I34" s="32"/>
      <c r="J34" s="37"/>
      <c r="K34" s="33"/>
      <c r="L34" s="34"/>
      <c r="M34" s="35"/>
      <c r="N34" s="35"/>
      <c r="O34" s="36"/>
      <c r="P34" s="30" t="s">
        <v>120</v>
      </c>
      <c r="Q34" s="30" t="s">
        <v>121</v>
      </c>
      <c r="R34" s="30" t="s">
        <v>101</v>
      </c>
      <c r="S34" s="38">
        <f t="shared" si="1"/>
        <v>0</v>
      </c>
      <c r="T34" s="39" t="str">
        <f>_xlfn.IFNA(VLOOKUP(G34,'附表（价格）'!A:C,3,0),"")</f>
        <v/>
      </c>
      <c r="U34" s="40">
        <f t="shared" si="2"/>
        <v>0</v>
      </c>
      <c r="V34" s="33"/>
      <c r="W34" s="40">
        <f t="shared" si="3"/>
        <v>0</v>
      </c>
      <c r="Y34" s="44"/>
      <c r="Z34" s="44"/>
      <c r="AA34" s="42"/>
      <c r="AB34" s="42"/>
      <c r="AC34" s="43" t="str">
        <f>_xlfn.IFNA(VLOOKUP(Y34,H:H,1,0),"")</f>
        <v/>
      </c>
      <c r="AD34" s="43" t="str">
        <f>_xlfn.IFNA(VLOOKUP(Z34,H:H,1,0),"")</f>
        <v/>
      </c>
    </row>
    <row r="35" spans="1:30" s="20" customFormat="1" ht="20" customHeight="1">
      <c r="A35" s="26">
        <f t="shared" si="0"/>
        <v>34</v>
      </c>
      <c r="B35" s="29" t="s">
        <v>139</v>
      </c>
      <c r="C35" s="29" t="s">
        <v>26</v>
      </c>
      <c r="D35" s="29" t="s">
        <v>140</v>
      </c>
      <c r="E35" s="29" t="s">
        <v>141</v>
      </c>
      <c r="F35" s="53" t="s">
        <v>109</v>
      </c>
      <c r="G35" s="26"/>
      <c r="H35" s="28"/>
      <c r="I35" s="32"/>
      <c r="J35" s="37"/>
      <c r="K35" s="33"/>
      <c r="L35" s="34"/>
      <c r="M35" s="35"/>
      <c r="N35" s="35"/>
      <c r="O35" s="36"/>
      <c r="P35" s="29" t="s">
        <v>120</v>
      </c>
      <c r="Q35" s="29" t="s">
        <v>121</v>
      </c>
      <c r="R35" s="29" t="s">
        <v>101</v>
      </c>
      <c r="S35" s="38">
        <f t="shared" si="1"/>
        <v>0</v>
      </c>
      <c r="T35" s="39" t="str">
        <f>_xlfn.IFNA(VLOOKUP(G35,'附表（价格）'!A:C,3,0),"")</f>
        <v/>
      </c>
      <c r="U35" s="40">
        <f t="shared" si="2"/>
        <v>0</v>
      </c>
      <c r="V35" s="33"/>
      <c r="W35" s="40">
        <f t="shared" si="3"/>
        <v>0</v>
      </c>
      <c r="Y35" s="44"/>
      <c r="Z35" s="44"/>
      <c r="AA35" s="42"/>
      <c r="AB35" s="42"/>
      <c r="AC35" s="43" t="str">
        <f>_xlfn.IFNA(VLOOKUP(Y35,H:H,1,0),"")</f>
        <v/>
      </c>
      <c r="AD35" s="43" t="str">
        <f>_xlfn.IFNA(VLOOKUP(Z35,H:H,1,0),"")</f>
        <v/>
      </c>
    </row>
    <row r="36" spans="1:30" s="20" customFormat="1" ht="20" customHeight="1">
      <c r="A36" s="26">
        <f t="shared" si="0"/>
        <v>35</v>
      </c>
      <c r="B36" s="29" t="s">
        <v>142</v>
      </c>
      <c r="C36" s="29" t="s">
        <v>26</v>
      </c>
      <c r="D36" s="29" t="s">
        <v>143</v>
      </c>
      <c r="E36" s="29" t="s">
        <v>141</v>
      </c>
      <c r="F36" s="53" t="s">
        <v>109</v>
      </c>
      <c r="G36" s="26"/>
      <c r="H36" s="28"/>
      <c r="I36" s="32"/>
      <c r="J36" s="37"/>
      <c r="K36" s="33"/>
      <c r="L36" s="34"/>
      <c r="M36" s="35"/>
      <c r="N36" s="35"/>
      <c r="O36" s="36"/>
      <c r="P36" s="29" t="s">
        <v>120</v>
      </c>
      <c r="Q36" s="29" t="s">
        <v>121</v>
      </c>
      <c r="R36" s="29" t="s">
        <v>101</v>
      </c>
      <c r="S36" s="38">
        <f t="shared" si="1"/>
        <v>0</v>
      </c>
      <c r="T36" s="39" t="str">
        <f>_xlfn.IFNA(VLOOKUP(G36,'附表（价格）'!A:C,3,0),"")</f>
        <v/>
      </c>
      <c r="U36" s="40">
        <f t="shared" si="2"/>
        <v>0</v>
      </c>
      <c r="V36" s="33"/>
      <c r="W36" s="40">
        <f t="shared" si="3"/>
        <v>0</v>
      </c>
      <c r="Y36" s="44"/>
      <c r="Z36" s="44"/>
      <c r="AA36" s="42"/>
      <c r="AB36" s="42"/>
      <c r="AC36" s="43" t="str">
        <f>_xlfn.IFNA(VLOOKUP(Y36,H:H,1,0),"")</f>
        <v/>
      </c>
      <c r="AD36" s="43" t="str">
        <f>_xlfn.IFNA(VLOOKUP(Z36,H:H,1,0),"")</f>
        <v/>
      </c>
    </row>
    <row r="37" spans="1:30" s="20" customFormat="1" ht="20" customHeight="1">
      <c r="A37" s="26">
        <f t="shared" si="0"/>
        <v>36</v>
      </c>
      <c r="B37" s="29" t="s">
        <v>144</v>
      </c>
      <c r="C37" s="29" t="s">
        <v>26</v>
      </c>
      <c r="D37" s="29" t="s">
        <v>145</v>
      </c>
      <c r="E37" s="29" t="s">
        <v>141</v>
      </c>
      <c r="F37" s="53" t="s">
        <v>146</v>
      </c>
      <c r="G37" s="26"/>
      <c r="H37" s="28"/>
      <c r="I37" s="32"/>
      <c r="J37" s="37"/>
      <c r="K37" s="33"/>
      <c r="L37" s="34"/>
      <c r="M37" s="35"/>
      <c r="N37" s="35"/>
      <c r="O37" s="36"/>
      <c r="P37" s="29" t="s">
        <v>120</v>
      </c>
      <c r="Q37" s="29" t="s">
        <v>121</v>
      </c>
      <c r="R37" s="29" t="s">
        <v>101</v>
      </c>
      <c r="S37" s="38">
        <f t="shared" si="1"/>
        <v>0</v>
      </c>
      <c r="T37" s="39" t="str">
        <f>_xlfn.IFNA(VLOOKUP(G37,'附表（价格）'!A:C,3,0),"")</f>
        <v/>
      </c>
      <c r="U37" s="40">
        <f t="shared" si="2"/>
        <v>0</v>
      </c>
      <c r="V37" s="33"/>
      <c r="W37" s="40">
        <f t="shared" si="3"/>
        <v>0</v>
      </c>
      <c r="Y37" s="44"/>
      <c r="Z37" s="44"/>
      <c r="AA37" s="42"/>
      <c r="AB37" s="42"/>
      <c r="AC37" s="43" t="str">
        <f>_xlfn.IFNA(VLOOKUP(Y37,H:H,1,0),"")</f>
        <v/>
      </c>
      <c r="AD37" s="43" t="str">
        <f>_xlfn.IFNA(VLOOKUP(Z37,H:H,1,0),"")</f>
        <v/>
      </c>
    </row>
    <row r="38" spans="1:30" s="20" customFormat="1" ht="20" customHeight="1">
      <c r="A38" s="26">
        <f t="shared" si="0"/>
        <v>37</v>
      </c>
      <c r="B38" s="30" t="s">
        <v>147</v>
      </c>
      <c r="C38" s="30" t="s">
        <v>26</v>
      </c>
      <c r="D38" s="30" t="s">
        <v>148</v>
      </c>
      <c r="E38" s="30" t="s">
        <v>141</v>
      </c>
      <c r="F38" s="54" t="s">
        <v>149</v>
      </c>
      <c r="G38" s="26"/>
      <c r="H38" s="28"/>
      <c r="I38" s="32"/>
      <c r="J38" s="37"/>
      <c r="K38" s="33"/>
      <c r="L38" s="34"/>
      <c r="M38" s="35"/>
      <c r="N38" s="35"/>
      <c r="O38" s="36"/>
      <c r="P38" s="30" t="s">
        <v>120</v>
      </c>
      <c r="Q38" s="30" t="s">
        <v>121</v>
      </c>
      <c r="R38" s="30" t="s">
        <v>101</v>
      </c>
      <c r="S38" s="38">
        <f t="shared" si="1"/>
        <v>0</v>
      </c>
      <c r="T38" s="39" t="str">
        <f>_xlfn.IFNA(VLOOKUP(G38,'附表（价格）'!A:C,3,0),"")</f>
        <v/>
      </c>
      <c r="U38" s="40">
        <f t="shared" si="2"/>
        <v>0</v>
      </c>
      <c r="V38" s="33"/>
      <c r="W38" s="40">
        <f t="shared" si="3"/>
        <v>0</v>
      </c>
      <c r="Y38" s="44"/>
      <c r="Z38" s="44"/>
      <c r="AA38" s="42"/>
      <c r="AB38" s="42"/>
      <c r="AC38" s="43" t="str">
        <f>_xlfn.IFNA(VLOOKUP(Y38,H:H,1,0),"")</f>
        <v/>
      </c>
      <c r="AD38" s="43" t="str">
        <f>_xlfn.IFNA(VLOOKUP(Z38,H:H,1,0),"")</f>
        <v/>
      </c>
    </row>
    <row r="39" spans="1:30" s="20" customFormat="1" ht="20" customHeight="1">
      <c r="A39" s="26">
        <f t="shared" si="0"/>
        <v>38</v>
      </c>
      <c r="B39" s="29" t="s">
        <v>150</v>
      </c>
      <c r="C39" s="29" t="s">
        <v>26</v>
      </c>
      <c r="D39" s="29" t="s">
        <v>151</v>
      </c>
      <c r="E39" s="29" t="s">
        <v>152</v>
      </c>
      <c r="F39" s="53" t="s">
        <v>153</v>
      </c>
      <c r="G39" s="26"/>
      <c r="H39" s="28"/>
      <c r="I39" s="32"/>
      <c r="J39" s="37"/>
      <c r="K39" s="33"/>
      <c r="L39" s="34"/>
      <c r="M39" s="35"/>
      <c r="N39" s="35"/>
      <c r="O39" s="36"/>
      <c r="P39" s="29" t="s">
        <v>120</v>
      </c>
      <c r="Q39" s="29" t="s">
        <v>121</v>
      </c>
      <c r="R39" s="29" t="s">
        <v>101</v>
      </c>
      <c r="S39" s="38">
        <f t="shared" si="1"/>
        <v>0</v>
      </c>
      <c r="T39" s="39" t="str">
        <f>_xlfn.IFNA(VLOOKUP(G39,'附表（价格）'!A:C,3,0),"")</f>
        <v/>
      </c>
      <c r="U39" s="40">
        <f t="shared" si="2"/>
        <v>0</v>
      </c>
      <c r="V39" s="33"/>
      <c r="W39" s="40">
        <f t="shared" si="3"/>
        <v>0</v>
      </c>
      <c r="Y39" s="44"/>
      <c r="Z39" s="44"/>
      <c r="AA39" s="42"/>
      <c r="AB39" s="42"/>
      <c r="AC39" s="43" t="str">
        <f>_xlfn.IFNA(VLOOKUP(Y39,H:H,1,0),"")</f>
        <v/>
      </c>
      <c r="AD39" s="43" t="str">
        <f>_xlfn.IFNA(VLOOKUP(Z39,H:H,1,0),"")</f>
        <v/>
      </c>
    </row>
    <row r="40" spans="1:30" s="20" customFormat="1" ht="20" customHeight="1">
      <c r="A40" s="26">
        <f t="shared" si="0"/>
        <v>39</v>
      </c>
      <c r="B40" s="30" t="s">
        <v>154</v>
      </c>
      <c r="C40" s="30" t="s">
        <v>26</v>
      </c>
      <c r="D40" s="30" t="s">
        <v>155</v>
      </c>
      <c r="E40" s="30" t="s">
        <v>156</v>
      </c>
      <c r="F40" s="54" t="s">
        <v>109</v>
      </c>
      <c r="G40" s="26"/>
      <c r="H40" s="28"/>
      <c r="I40" s="32"/>
      <c r="J40" s="37"/>
      <c r="K40" s="33"/>
      <c r="L40" s="34"/>
      <c r="M40" s="35"/>
      <c r="N40" s="35"/>
      <c r="O40" s="36"/>
      <c r="P40" s="30" t="s">
        <v>120</v>
      </c>
      <c r="Q40" s="30" t="s">
        <v>121</v>
      </c>
      <c r="R40" s="30" t="s">
        <v>101</v>
      </c>
      <c r="S40" s="38">
        <f t="shared" si="1"/>
        <v>0</v>
      </c>
      <c r="T40" s="39" t="str">
        <f>_xlfn.IFNA(VLOOKUP(G40,'附表（价格）'!A:C,3,0),"")</f>
        <v/>
      </c>
      <c r="U40" s="40">
        <f t="shared" si="2"/>
        <v>0</v>
      </c>
      <c r="V40" s="33"/>
      <c r="W40" s="40">
        <f t="shared" si="3"/>
        <v>0</v>
      </c>
      <c r="Y40" s="44"/>
      <c r="Z40" s="44"/>
      <c r="AA40" s="42"/>
      <c r="AB40" s="42"/>
      <c r="AC40" s="43" t="str">
        <f>_xlfn.IFNA(VLOOKUP(Y40,H:H,1,0),"")</f>
        <v/>
      </c>
      <c r="AD40" s="43" t="str">
        <f>_xlfn.IFNA(VLOOKUP(Z40,H:H,1,0),"")</f>
        <v/>
      </c>
    </row>
    <row r="41" spans="1:30" s="20" customFormat="1" ht="20" customHeight="1">
      <c r="A41" s="26">
        <f t="shared" si="0"/>
        <v>40</v>
      </c>
      <c r="B41" s="30" t="s">
        <v>157</v>
      </c>
      <c r="C41" s="30" t="s">
        <v>26</v>
      </c>
      <c r="D41" s="30" t="s">
        <v>158</v>
      </c>
      <c r="E41" s="30" t="s">
        <v>159</v>
      </c>
      <c r="F41" s="54" t="s">
        <v>109</v>
      </c>
      <c r="G41" s="26"/>
      <c r="H41" s="28"/>
      <c r="I41" s="32"/>
      <c r="J41" s="37"/>
      <c r="K41" s="33"/>
      <c r="L41" s="34"/>
      <c r="M41" s="35"/>
      <c r="N41" s="35"/>
      <c r="O41" s="36"/>
      <c r="P41" s="30" t="s">
        <v>120</v>
      </c>
      <c r="Q41" s="30" t="s">
        <v>121</v>
      </c>
      <c r="R41" s="30" t="s">
        <v>101</v>
      </c>
      <c r="S41" s="38">
        <f t="shared" si="1"/>
        <v>0</v>
      </c>
      <c r="T41" s="39" t="str">
        <f>_xlfn.IFNA(VLOOKUP(G41,'附表（价格）'!A:C,3,0),"")</f>
        <v/>
      </c>
      <c r="U41" s="40">
        <f t="shared" si="2"/>
        <v>0</v>
      </c>
      <c r="V41" s="33"/>
      <c r="W41" s="40">
        <f t="shared" si="3"/>
        <v>0</v>
      </c>
      <c r="Y41" s="44"/>
      <c r="Z41" s="44"/>
      <c r="AA41" s="42"/>
      <c r="AB41" s="42"/>
      <c r="AC41" s="43" t="str">
        <f>_xlfn.IFNA(VLOOKUP(Y41,H:H,1,0),"")</f>
        <v/>
      </c>
      <c r="AD41" s="43" t="str">
        <f>_xlfn.IFNA(VLOOKUP(Z41,H:H,1,0),"")</f>
        <v/>
      </c>
    </row>
    <row r="42" spans="1:30" s="20" customFormat="1" ht="20" customHeight="1">
      <c r="A42" s="26">
        <f t="shared" si="0"/>
        <v>41</v>
      </c>
      <c r="B42" s="29" t="s">
        <v>160</v>
      </c>
      <c r="C42" s="29" t="s">
        <v>26</v>
      </c>
      <c r="D42" s="29" t="s">
        <v>161</v>
      </c>
      <c r="E42" s="29" t="s">
        <v>162</v>
      </c>
      <c r="F42" s="53" t="s">
        <v>146</v>
      </c>
      <c r="G42" s="26"/>
      <c r="H42" s="28"/>
      <c r="I42" s="32"/>
      <c r="J42" s="37"/>
      <c r="K42" s="33"/>
      <c r="L42" s="34"/>
      <c r="M42" s="35"/>
      <c r="N42" s="35"/>
      <c r="O42" s="36"/>
      <c r="P42" s="29" t="s">
        <v>120</v>
      </c>
      <c r="Q42" s="29" t="s">
        <v>121</v>
      </c>
      <c r="R42" s="29" t="s">
        <v>101</v>
      </c>
      <c r="S42" s="38">
        <f t="shared" si="1"/>
        <v>0</v>
      </c>
      <c r="T42" s="39" t="str">
        <f>_xlfn.IFNA(VLOOKUP(G42,'附表（价格）'!A:C,3,0),"")</f>
        <v/>
      </c>
      <c r="U42" s="40">
        <f t="shared" si="2"/>
        <v>0</v>
      </c>
      <c r="V42" s="33"/>
      <c r="W42" s="40">
        <f t="shared" si="3"/>
        <v>0</v>
      </c>
      <c r="Y42" s="44"/>
      <c r="Z42" s="44"/>
      <c r="AA42" s="42"/>
      <c r="AB42" s="42"/>
      <c r="AC42" s="43" t="str">
        <f>_xlfn.IFNA(VLOOKUP(Y42,H:H,1,0),"")</f>
        <v/>
      </c>
      <c r="AD42" s="43" t="str">
        <f>_xlfn.IFNA(VLOOKUP(Z42,H:H,1,0),"")</f>
        <v/>
      </c>
    </row>
    <row r="43" spans="1:30" s="20" customFormat="1" ht="20" customHeight="1">
      <c r="A43" s="26">
        <f t="shared" si="0"/>
        <v>42</v>
      </c>
      <c r="B43" s="30" t="s">
        <v>163</v>
      </c>
      <c r="C43" s="30" t="s">
        <v>26</v>
      </c>
      <c r="D43" s="30" t="s">
        <v>164</v>
      </c>
      <c r="E43" s="30" t="s">
        <v>162</v>
      </c>
      <c r="F43" s="54" t="s">
        <v>165</v>
      </c>
      <c r="G43" s="26"/>
      <c r="H43" s="28"/>
      <c r="I43" s="32"/>
      <c r="J43" s="37"/>
      <c r="K43" s="33"/>
      <c r="L43" s="34"/>
      <c r="M43" s="35"/>
      <c r="N43" s="35"/>
      <c r="O43" s="36"/>
      <c r="P43" s="30" t="s">
        <v>120</v>
      </c>
      <c r="Q43" s="30" t="s">
        <v>121</v>
      </c>
      <c r="R43" s="30" t="s">
        <v>101</v>
      </c>
      <c r="S43" s="38">
        <f t="shared" si="1"/>
        <v>0</v>
      </c>
      <c r="T43" s="39" t="str">
        <f>_xlfn.IFNA(VLOOKUP(G43,'附表（价格）'!A:C,3,0),"")</f>
        <v/>
      </c>
      <c r="U43" s="40">
        <f t="shared" si="2"/>
        <v>0</v>
      </c>
      <c r="V43" s="33"/>
      <c r="W43" s="40">
        <f t="shared" si="3"/>
        <v>0</v>
      </c>
      <c r="Y43" s="44"/>
      <c r="Z43" s="44"/>
      <c r="AA43" s="42"/>
      <c r="AB43" s="42"/>
      <c r="AC43" s="43" t="str">
        <f>_xlfn.IFNA(VLOOKUP(Y43,H:H,1,0),"")</f>
        <v/>
      </c>
      <c r="AD43" s="43" t="str">
        <f>_xlfn.IFNA(VLOOKUP(Z43,H:H,1,0),"")</f>
        <v/>
      </c>
    </row>
    <row r="44" spans="1:30" s="20" customFormat="1" ht="20" customHeight="1">
      <c r="A44" s="26">
        <f t="shared" si="0"/>
        <v>43</v>
      </c>
      <c r="B44" s="30" t="s">
        <v>166</v>
      </c>
      <c r="C44" s="30" t="s">
        <v>26</v>
      </c>
      <c r="D44" s="30" t="s">
        <v>167</v>
      </c>
      <c r="E44" s="30" t="s">
        <v>168</v>
      </c>
      <c r="F44" s="54" t="s">
        <v>169</v>
      </c>
      <c r="G44" s="26"/>
      <c r="H44" s="28"/>
      <c r="I44" s="32"/>
      <c r="J44" s="37"/>
      <c r="K44" s="33"/>
      <c r="L44" s="34"/>
      <c r="M44" s="35"/>
      <c r="N44" s="35"/>
      <c r="O44" s="36"/>
      <c r="P44" s="30" t="s">
        <v>120</v>
      </c>
      <c r="Q44" s="30" t="s">
        <v>121</v>
      </c>
      <c r="R44" s="30" t="s">
        <v>101</v>
      </c>
      <c r="S44" s="38">
        <f t="shared" si="1"/>
        <v>0</v>
      </c>
      <c r="T44" s="39" t="str">
        <f>_xlfn.IFNA(VLOOKUP(G44,'附表（价格）'!A:C,3,0),"")</f>
        <v/>
      </c>
      <c r="U44" s="40">
        <f t="shared" si="2"/>
        <v>0</v>
      </c>
      <c r="V44" s="33"/>
      <c r="W44" s="40">
        <f t="shared" si="3"/>
        <v>0</v>
      </c>
      <c r="Y44" s="44"/>
      <c r="Z44" s="44"/>
      <c r="AA44" s="42"/>
      <c r="AB44" s="42"/>
      <c r="AC44" s="43" t="str">
        <f>_xlfn.IFNA(VLOOKUP(Y44,H:H,1,0),"")</f>
        <v/>
      </c>
      <c r="AD44" s="43" t="str">
        <f>_xlfn.IFNA(VLOOKUP(Z44,H:H,1,0),"")</f>
        <v/>
      </c>
    </row>
    <row r="45" spans="1:30" s="20" customFormat="1" ht="20" customHeight="1">
      <c r="A45" s="26">
        <f t="shared" si="0"/>
        <v>44</v>
      </c>
      <c r="B45" s="29" t="s">
        <v>170</v>
      </c>
      <c r="C45" s="29" t="s">
        <v>26</v>
      </c>
      <c r="D45" s="29" t="s">
        <v>171</v>
      </c>
      <c r="E45" s="29" t="s">
        <v>172</v>
      </c>
      <c r="F45" s="53" t="s">
        <v>109</v>
      </c>
      <c r="G45" s="26"/>
      <c r="H45" s="28"/>
      <c r="I45" s="32"/>
      <c r="J45" s="37"/>
      <c r="K45" s="33"/>
      <c r="L45" s="34"/>
      <c r="M45" s="35"/>
      <c r="N45" s="35"/>
      <c r="O45" s="36"/>
      <c r="P45" s="29" t="s">
        <v>120</v>
      </c>
      <c r="Q45" s="29" t="s">
        <v>121</v>
      </c>
      <c r="R45" s="29" t="s">
        <v>101</v>
      </c>
      <c r="S45" s="38">
        <f t="shared" si="1"/>
        <v>0</v>
      </c>
      <c r="T45" s="39" t="str">
        <f>_xlfn.IFNA(VLOOKUP(G45,'附表（价格）'!A:C,3,0),"")</f>
        <v/>
      </c>
      <c r="U45" s="40">
        <f t="shared" si="2"/>
        <v>0</v>
      </c>
      <c r="V45" s="33"/>
      <c r="W45" s="40">
        <f t="shared" si="3"/>
        <v>0</v>
      </c>
      <c r="Y45" s="44"/>
      <c r="Z45" s="44"/>
      <c r="AA45" s="42"/>
      <c r="AB45" s="42"/>
      <c r="AC45" s="43" t="str">
        <f>_xlfn.IFNA(VLOOKUP(Y45,H:H,1,0),"")</f>
        <v/>
      </c>
      <c r="AD45" s="43" t="str">
        <f>_xlfn.IFNA(VLOOKUP(Z45,H:H,1,0),"")</f>
        <v/>
      </c>
    </row>
    <row r="46" spans="1:30" s="20" customFormat="1" ht="20" customHeight="1">
      <c r="A46" s="26">
        <f t="shared" si="0"/>
        <v>45</v>
      </c>
      <c r="B46" s="30" t="s">
        <v>120</v>
      </c>
      <c r="C46" s="30" t="s">
        <v>33</v>
      </c>
      <c r="D46" s="30" t="s">
        <v>121</v>
      </c>
      <c r="E46" s="30" t="s">
        <v>94</v>
      </c>
      <c r="F46" s="54" t="s">
        <v>35</v>
      </c>
      <c r="G46" s="26"/>
      <c r="H46" s="28"/>
      <c r="I46" s="32"/>
      <c r="J46" s="37"/>
      <c r="K46" s="33"/>
      <c r="L46" s="34"/>
      <c r="M46" s="35"/>
      <c r="N46" s="35"/>
      <c r="O46" s="36"/>
      <c r="P46" s="30" t="s">
        <v>120</v>
      </c>
      <c r="Q46" s="30" t="s">
        <v>121</v>
      </c>
      <c r="R46" s="30" t="s">
        <v>101</v>
      </c>
      <c r="S46" s="38">
        <f t="shared" si="1"/>
        <v>0</v>
      </c>
      <c r="T46" s="39" t="str">
        <f>_xlfn.IFNA(VLOOKUP(G46,'附表（价格）'!A:C,3,0),"")</f>
        <v/>
      </c>
      <c r="U46" s="40">
        <f t="shared" si="2"/>
        <v>0</v>
      </c>
      <c r="V46" s="33"/>
      <c r="W46" s="40">
        <f t="shared" si="3"/>
        <v>0</v>
      </c>
      <c r="Y46" s="44"/>
      <c r="Z46" s="44"/>
      <c r="AA46" s="42"/>
      <c r="AB46" s="42"/>
      <c r="AC46" s="43" t="str">
        <f>_xlfn.IFNA(VLOOKUP(Y46,H:H,1,0),"")</f>
        <v/>
      </c>
      <c r="AD46" s="43" t="str">
        <f>_xlfn.IFNA(VLOOKUP(Z46,H:H,1,0),"")</f>
        <v/>
      </c>
    </row>
    <row r="47" spans="1:30" s="20" customFormat="1" ht="20" customHeight="1">
      <c r="A47" s="26">
        <f t="shared" si="0"/>
        <v>46</v>
      </c>
      <c r="B47" s="29" t="s">
        <v>173</v>
      </c>
      <c r="C47" s="29" t="s">
        <v>26</v>
      </c>
      <c r="D47" s="29" t="s">
        <v>174</v>
      </c>
      <c r="E47" s="29" t="s">
        <v>175</v>
      </c>
      <c r="F47" s="53" t="s">
        <v>176</v>
      </c>
      <c r="G47" s="26"/>
      <c r="H47" s="28"/>
      <c r="I47" s="32"/>
      <c r="J47" s="37"/>
      <c r="K47" s="33"/>
      <c r="L47" s="34"/>
      <c r="M47" s="35"/>
      <c r="N47" s="35"/>
      <c r="O47" s="36"/>
      <c r="P47" s="29" t="s">
        <v>177</v>
      </c>
      <c r="Q47" s="29" t="s">
        <v>178</v>
      </c>
      <c r="R47" s="29" t="s">
        <v>32</v>
      </c>
      <c r="S47" s="38">
        <f t="shared" si="1"/>
        <v>0</v>
      </c>
      <c r="T47" s="39" t="str">
        <f>_xlfn.IFNA(VLOOKUP(G47,'附表（价格）'!A:C,3,0),"")</f>
        <v/>
      </c>
      <c r="U47" s="40">
        <f t="shared" si="2"/>
        <v>0</v>
      </c>
      <c r="V47" s="33"/>
      <c r="W47" s="40">
        <f t="shared" si="3"/>
        <v>0</v>
      </c>
      <c r="Y47" s="44"/>
      <c r="Z47" s="44"/>
      <c r="AA47" s="42"/>
      <c r="AB47" s="42"/>
      <c r="AC47" s="43" t="str">
        <f>_xlfn.IFNA(VLOOKUP(Y47,H:H,1,0),"")</f>
        <v/>
      </c>
      <c r="AD47" s="43" t="str">
        <f>_xlfn.IFNA(VLOOKUP(Z47,H:H,1,0),"")</f>
        <v/>
      </c>
    </row>
    <row r="48" spans="1:30" s="20" customFormat="1" ht="20" customHeight="1">
      <c r="A48" s="26">
        <f t="shared" si="0"/>
        <v>47</v>
      </c>
      <c r="B48" s="29" t="s">
        <v>179</v>
      </c>
      <c r="C48" s="29" t="s">
        <v>26</v>
      </c>
      <c r="D48" s="29" t="s">
        <v>180</v>
      </c>
      <c r="E48" s="29" t="s">
        <v>181</v>
      </c>
      <c r="F48" s="53" t="s">
        <v>146</v>
      </c>
      <c r="G48" s="26"/>
      <c r="H48" s="28"/>
      <c r="I48" s="32"/>
      <c r="J48" s="37"/>
      <c r="K48" s="33"/>
      <c r="L48" s="34"/>
      <c r="M48" s="35"/>
      <c r="N48" s="35"/>
      <c r="O48" s="36"/>
      <c r="P48" s="29" t="s">
        <v>177</v>
      </c>
      <c r="Q48" s="29" t="s">
        <v>178</v>
      </c>
      <c r="R48" s="29" t="s">
        <v>32</v>
      </c>
      <c r="S48" s="38">
        <f t="shared" si="1"/>
        <v>0</v>
      </c>
      <c r="T48" s="39" t="str">
        <f>_xlfn.IFNA(VLOOKUP(G48,'附表（价格）'!A:C,3,0),"")</f>
        <v/>
      </c>
      <c r="U48" s="40">
        <f t="shared" si="2"/>
        <v>0</v>
      </c>
      <c r="V48" s="33"/>
      <c r="W48" s="40">
        <f t="shared" si="3"/>
        <v>0</v>
      </c>
      <c r="Y48" s="44"/>
      <c r="Z48" s="44"/>
      <c r="AA48" s="42"/>
      <c r="AB48" s="42"/>
      <c r="AC48" s="43" t="str">
        <f>_xlfn.IFNA(VLOOKUP(Y48,H:H,1,0),"")</f>
        <v/>
      </c>
      <c r="AD48" s="43" t="str">
        <f>_xlfn.IFNA(VLOOKUP(Z48,H:H,1,0),"")</f>
        <v/>
      </c>
    </row>
    <row r="49" spans="1:30" s="20" customFormat="1" ht="20" customHeight="1">
      <c r="A49" s="26">
        <f t="shared" si="0"/>
        <v>48</v>
      </c>
      <c r="B49" s="29" t="s">
        <v>182</v>
      </c>
      <c r="C49" s="29" t="s">
        <v>26</v>
      </c>
      <c r="D49" s="29" t="s">
        <v>183</v>
      </c>
      <c r="E49" s="29" t="s">
        <v>184</v>
      </c>
      <c r="F49" s="53" t="s">
        <v>109</v>
      </c>
      <c r="G49" s="26"/>
      <c r="H49" s="28"/>
      <c r="I49" s="32"/>
      <c r="J49" s="37"/>
      <c r="K49" s="33"/>
      <c r="L49" s="34"/>
      <c r="M49" s="35"/>
      <c r="N49" s="35"/>
      <c r="O49" s="36"/>
      <c r="P49" s="29" t="s">
        <v>177</v>
      </c>
      <c r="Q49" s="29" t="s">
        <v>178</v>
      </c>
      <c r="R49" s="29" t="s">
        <v>32</v>
      </c>
      <c r="S49" s="38">
        <f t="shared" si="1"/>
        <v>0</v>
      </c>
      <c r="T49" s="39" t="str">
        <f>_xlfn.IFNA(VLOOKUP(G49,'附表（价格）'!A:C,3,0),"")</f>
        <v/>
      </c>
      <c r="U49" s="40">
        <f t="shared" si="2"/>
        <v>0</v>
      </c>
      <c r="V49" s="33"/>
      <c r="W49" s="40">
        <f t="shared" si="3"/>
        <v>0</v>
      </c>
      <c r="Y49" s="44"/>
      <c r="Z49" s="44"/>
      <c r="AA49" s="42"/>
      <c r="AB49" s="42"/>
      <c r="AC49" s="43" t="str">
        <f>_xlfn.IFNA(VLOOKUP(Y49,H:H,1,0),"")</f>
        <v/>
      </c>
      <c r="AD49" s="43" t="str">
        <f>_xlfn.IFNA(VLOOKUP(Z49,H:H,1,0),"")</f>
        <v/>
      </c>
    </row>
    <row r="50" spans="1:30" s="20" customFormat="1" ht="20" customHeight="1">
      <c r="A50" s="26">
        <f t="shared" si="0"/>
        <v>49</v>
      </c>
      <c r="B50" s="30" t="s">
        <v>185</v>
      </c>
      <c r="C50" s="30" t="s">
        <v>26</v>
      </c>
      <c r="D50" s="30" t="s">
        <v>186</v>
      </c>
      <c r="E50" s="30" t="s">
        <v>184</v>
      </c>
      <c r="F50" s="54" t="s">
        <v>187</v>
      </c>
      <c r="G50" s="26"/>
      <c r="H50" s="28"/>
      <c r="I50" s="32"/>
      <c r="J50" s="37"/>
      <c r="K50" s="33"/>
      <c r="L50" s="34"/>
      <c r="M50" s="35"/>
      <c r="N50" s="35"/>
      <c r="O50" s="36"/>
      <c r="P50" s="30" t="s">
        <v>177</v>
      </c>
      <c r="Q50" s="30" t="s">
        <v>178</v>
      </c>
      <c r="R50" s="30" t="s">
        <v>32</v>
      </c>
      <c r="S50" s="38">
        <f t="shared" si="1"/>
        <v>0</v>
      </c>
      <c r="T50" s="39" t="str">
        <f>_xlfn.IFNA(VLOOKUP(G50,'附表（价格）'!A:C,3,0),"")</f>
        <v/>
      </c>
      <c r="U50" s="40">
        <f t="shared" si="2"/>
        <v>0</v>
      </c>
      <c r="V50" s="33"/>
      <c r="W50" s="40">
        <f t="shared" si="3"/>
        <v>0</v>
      </c>
      <c r="Y50" s="44"/>
      <c r="Z50" s="44"/>
      <c r="AA50" s="42"/>
      <c r="AB50" s="42"/>
      <c r="AC50" s="43" t="str">
        <f>_xlfn.IFNA(VLOOKUP(Y50,H:H,1,0),"")</f>
        <v/>
      </c>
      <c r="AD50" s="43" t="str">
        <f>_xlfn.IFNA(VLOOKUP(Z50,H:H,1,0),"")</f>
        <v/>
      </c>
    </row>
    <row r="51" spans="1:30" s="20" customFormat="1" ht="20" customHeight="1">
      <c r="A51" s="26">
        <f t="shared" si="0"/>
        <v>50</v>
      </c>
      <c r="B51" s="30" t="s">
        <v>188</v>
      </c>
      <c r="C51" s="30" t="s">
        <v>26</v>
      </c>
      <c r="D51" s="30" t="s">
        <v>189</v>
      </c>
      <c r="E51" s="30" t="s">
        <v>184</v>
      </c>
      <c r="F51" s="54" t="s">
        <v>153</v>
      </c>
      <c r="G51" s="26"/>
      <c r="H51" s="28"/>
      <c r="I51" s="32"/>
      <c r="J51" s="37"/>
      <c r="K51" s="33"/>
      <c r="L51" s="34"/>
      <c r="M51" s="35"/>
      <c r="N51" s="35"/>
      <c r="O51" s="36"/>
      <c r="P51" s="30" t="s">
        <v>177</v>
      </c>
      <c r="Q51" s="30" t="s">
        <v>178</v>
      </c>
      <c r="R51" s="30" t="s">
        <v>32</v>
      </c>
      <c r="S51" s="38">
        <f t="shared" si="1"/>
        <v>0</v>
      </c>
      <c r="T51" s="39" t="str">
        <f>_xlfn.IFNA(VLOOKUP(G51,'附表（价格）'!A:C,3,0),"")</f>
        <v/>
      </c>
      <c r="U51" s="40">
        <f t="shared" si="2"/>
        <v>0</v>
      </c>
      <c r="V51" s="33"/>
      <c r="W51" s="40">
        <f t="shared" si="3"/>
        <v>0</v>
      </c>
      <c r="Y51" s="44"/>
      <c r="Z51" s="44"/>
      <c r="AA51" s="42"/>
      <c r="AB51" s="42"/>
      <c r="AC51" s="43" t="str">
        <f>_xlfn.IFNA(VLOOKUP(Y51,H:H,1,0),"")</f>
        <v/>
      </c>
      <c r="AD51" s="43" t="str">
        <f>_xlfn.IFNA(VLOOKUP(Z51,H:H,1,0),"")</f>
        <v/>
      </c>
    </row>
    <row r="52" spans="1:30" s="20" customFormat="1" ht="20" customHeight="1">
      <c r="A52" s="26">
        <f t="shared" si="0"/>
        <v>51</v>
      </c>
      <c r="B52" s="29" t="s">
        <v>177</v>
      </c>
      <c r="C52" s="29" t="s">
        <v>33</v>
      </c>
      <c r="D52" s="29" t="s">
        <v>178</v>
      </c>
      <c r="E52" s="29" t="s">
        <v>94</v>
      </c>
      <c r="F52" s="53" t="s">
        <v>35</v>
      </c>
      <c r="G52" s="26"/>
      <c r="H52" s="28"/>
      <c r="I52" s="32"/>
      <c r="J52" s="37"/>
      <c r="K52" s="33"/>
      <c r="L52" s="34"/>
      <c r="M52" s="35"/>
      <c r="N52" s="35"/>
      <c r="O52" s="36"/>
      <c r="P52" s="29" t="s">
        <v>177</v>
      </c>
      <c r="Q52" s="29" t="s">
        <v>178</v>
      </c>
      <c r="R52" s="29" t="s">
        <v>32</v>
      </c>
      <c r="S52" s="38">
        <f t="shared" si="1"/>
        <v>0</v>
      </c>
      <c r="T52" s="39" t="str">
        <f>_xlfn.IFNA(VLOOKUP(G52,'附表（价格）'!A:C,3,0),"")</f>
        <v/>
      </c>
      <c r="U52" s="40">
        <f t="shared" si="2"/>
        <v>0</v>
      </c>
      <c r="V52" s="33"/>
      <c r="W52" s="40">
        <f t="shared" si="3"/>
        <v>0</v>
      </c>
      <c r="Y52" s="44"/>
      <c r="Z52" s="44"/>
      <c r="AA52" s="42"/>
      <c r="AB52" s="42"/>
      <c r="AC52" s="43" t="str">
        <f>_xlfn.IFNA(VLOOKUP(Y52,H:H,1,0),"")</f>
        <v/>
      </c>
      <c r="AD52" s="43" t="str">
        <f>_xlfn.IFNA(VLOOKUP(Z52,H:H,1,0),"")</f>
        <v/>
      </c>
    </row>
    <row r="53" spans="1:30" s="20" customFormat="1" ht="20" customHeight="1">
      <c r="A53" s="26">
        <f t="shared" si="0"/>
        <v>52</v>
      </c>
      <c r="B53" s="30" t="s">
        <v>190</v>
      </c>
      <c r="C53" s="30" t="s">
        <v>33</v>
      </c>
      <c r="D53" s="30" t="s">
        <v>191</v>
      </c>
      <c r="E53" s="30" t="s">
        <v>94</v>
      </c>
      <c r="F53" s="54" t="s">
        <v>35</v>
      </c>
      <c r="G53" s="26"/>
      <c r="H53" s="28"/>
      <c r="I53" s="32"/>
      <c r="J53" s="37"/>
      <c r="K53" s="33"/>
      <c r="L53" s="34"/>
      <c r="M53" s="35"/>
      <c r="N53" s="35"/>
      <c r="O53" s="36"/>
      <c r="P53" s="30" t="s">
        <v>190</v>
      </c>
      <c r="Q53" s="30" t="s">
        <v>191</v>
      </c>
      <c r="R53" s="30" t="s">
        <v>32</v>
      </c>
      <c r="S53" s="38">
        <f t="shared" si="1"/>
        <v>0</v>
      </c>
      <c r="T53" s="39" t="str">
        <f>_xlfn.IFNA(VLOOKUP(G53,'附表（价格）'!A:C,3,0),"")</f>
        <v/>
      </c>
      <c r="U53" s="40">
        <f t="shared" si="2"/>
        <v>0</v>
      </c>
      <c r="V53" s="33"/>
      <c r="W53" s="40">
        <f t="shared" si="3"/>
        <v>0</v>
      </c>
      <c r="Y53" s="44"/>
      <c r="Z53" s="44"/>
      <c r="AA53" s="42"/>
      <c r="AB53" s="42"/>
      <c r="AC53" s="43" t="str">
        <f>_xlfn.IFNA(VLOOKUP(Y53,H:H,1,0),"")</f>
        <v/>
      </c>
      <c r="AD53" s="43" t="str">
        <f>_xlfn.IFNA(VLOOKUP(Z53,H:H,1,0),"")</f>
        <v/>
      </c>
    </row>
    <row r="54" spans="1:30" s="20" customFormat="1" ht="20" customHeight="1">
      <c r="A54" s="26">
        <f t="shared" si="0"/>
        <v>53</v>
      </c>
      <c r="B54" s="29" t="s">
        <v>192</v>
      </c>
      <c r="C54" s="29" t="s">
        <v>26</v>
      </c>
      <c r="D54" s="29" t="s">
        <v>193</v>
      </c>
      <c r="E54" s="29" t="s">
        <v>194</v>
      </c>
      <c r="F54" s="53" t="s">
        <v>195</v>
      </c>
      <c r="G54" s="26"/>
      <c r="H54" s="28"/>
      <c r="I54" s="32"/>
      <c r="J54" s="37"/>
      <c r="K54" s="33"/>
      <c r="L54" s="34"/>
      <c r="M54" s="35"/>
      <c r="N54" s="35"/>
      <c r="O54" s="36"/>
      <c r="P54" s="29" t="s">
        <v>196</v>
      </c>
      <c r="Q54" s="29" t="s">
        <v>197</v>
      </c>
      <c r="R54" s="29" t="s">
        <v>101</v>
      </c>
      <c r="S54" s="38">
        <f t="shared" si="1"/>
        <v>0</v>
      </c>
      <c r="T54" s="39" t="str">
        <f>_xlfn.IFNA(VLOOKUP(G54,'附表（价格）'!A:C,3,0),"")</f>
        <v/>
      </c>
      <c r="U54" s="40">
        <f t="shared" si="2"/>
        <v>0</v>
      </c>
      <c r="V54" s="33"/>
      <c r="W54" s="40">
        <f t="shared" si="3"/>
        <v>0</v>
      </c>
      <c r="Y54" s="44"/>
      <c r="Z54" s="44"/>
      <c r="AA54" s="42"/>
      <c r="AB54" s="42"/>
      <c r="AC54" s="43" t="str">
        <f>_xlfn.IFNA(VLOOKUP(Y54,H:H,1,0),"")</f>
        <v/>
      </c>
      <c r="AD54" s="43" t="str">
        <f>_xlfn.IFNA(VLOOKUP(Z54,H:H,1,0),"")</f>
        <v/>
      </c>
    </row>
    <row r="55" spans="1:30" s="20" customFormat="1" ht="20" customHeight="1">
      <c r="A55" s="26">
        <f t="shared" si="0"/>
        <v>54</v>
      </c>
      <c r="B55" s="29" t="s">
        <v>198</v>
      </c>
      <c r="C55" s="29" t="s">
        <v>26</v>
      </c>
      <c r="D55" s="29" t="s">
        <v>199</v>
      </c>
      <c r="E55" s="29" t="s">
        <v>200</v>
      </c>
      <c r="F55" s="53" t="s">
        <v>201</v>
      </c>
      <c r="G55" s="26"/>
      <c r="H55" s="28"/>
      <c r="I55" s="32"/>
      <c r="J55" s="37"/>
      <c r="K55" s="33"/>
      <c r="L55" s="34"/>
      <c r="M55" s="35"/>
      <c r="N55" s="35"/>
      <c r="O55" s="36"/>
      <c r="P55" s="29" t="s">
        <v>196</v>
      </c>
      <c r="Q55" s="29" t="s">
        <v>197</v>
      </c>
      <c r="R55" s="29" t="s">
        <v>101</v>
      </c>
      <c r="S55" s="38">
        <f t="shared" si="1"/>
        <v>0</v>
      </c>
      <c r="T55" s="39" t="str">
        <f>_xlfn.IFNA(VLOOKUP(G55,'附表（价格）'!A:C,3,0),"")</f>
        <v/>
      </c>
      <c r="U55" s="40">
        <f t="shared" si="2"/>
        <v>0</v>
      </c>
      <c r="V55" s="33"/>
      <c r="W55" s="40">
        <f t="shared" si="3"/>
        <v>0</v>
      </c>
      <c r="Y55" s="44"/>
      <c r="Z55" s="44"/>
      <c r="AA55" s="42"/>
      <c r="AB55" s="42"/>
      <c r="AC55" s="43" t="str">
        <f>_xlfn.IFNA(VLOOKUP(Y55,H:H,1,0),"")</f>
        <v/>
      </c>
      <c r="AD55" s="43" t="str">
        <f>_xlfn.IFNA(VLOOKUP(Z55,H:H,1,0),"")</f>
        <v/>
      </c>
    </row>
    <row r="56" spans="1:30" s="20" customFormat="1" ht="20" customHeight="1">
      <c r="A56" s="26">
        <f t="shared" si="0"/>
        <v>55</v>
      </c>
      <c r="B56" s="30" t="s">
        <v>202</v>
      </c>
      <c r="C56" s="30" t="s">
        <v>26</v>
      </c>
      <c r="D56" s="30" t="s">
        <v>203</v>
      </c>
      <c r="E56" s="30" t="s">
        <v>204</v>
      </c>
      <c r="F56" s="54" t="s">
        <v>109</v>
      </c>
      <c r="G56" s="26"/>
      <c r="H56" s="28"/>
      <c r="I56" s="32"/>
      <c r="J56" s="37"/>
      <c r="K56" s="33"/>
      <c r="L56" s="34"/>
      <c r="M56" s="35"/>
      <c r="N56" s="35"/>
      <c r="O56" s="36"/>
      <c r="P56" s="30" t="s">
        <v>196</v>
      </c>
      <c r="Q56" s="30" t="s">
        <v>197</v>
      </c>
      <c r="R56" s="30" t="s">
        <v>101</v>
      </c>
      <c r="S56" s="38">
        <f t="shared" si="1"/>
        <v>0</v>
      </c>
      <c r="T56" s="39" t="str">
        <f>_xlfn.IFNA(VLOOKUP(G56,'附表（价格）'!A:C,3,0),"")</f>
        <v/>
      </c>
      <c r="U56" s="40">
        <f t="shared" si="2"/>
        <v>0</v>
      </c>
      <c r="V56" s="33"/>
      <c r="W56" s="40">
        <f t="shared" si="3"/>
        <v>0</v>
      </c>
      <c r="Y56" s="44"/>
      <c r="Z56" s="44"/>
      <c r="AA56" s="42"/>
      <c r="AB56" s="42"/>
      <c r="AC56" s="43" t="str">
        <f>_xlfn.IFNA(VLOOKUP(Y56,H:H,1,0),"")</f>
        <v/>
      </c>
      <c r="AD56" s="43" t="str">
        <f>_xlfn.IFNA(VLOOKUP(Z56,H:H,1,0),"")</f>
        <v/>
      </c>
    </row>
    <row r="57" spans="1:30" s="20" customFormat="1" ht="20" customHeight="1">
      <c r="A57" s="26">
        <f t="shared" si="0"/>
        <v>56</v>
      </c>
      <c r="B57" s="29" t="s">
        <v>205</v>
      </c>
      <c r="C57" s="29" t="s">
        <v>26</v>
      </c>
      <c r="D57" s="29" t="s">
        <v>206</v>
      </c>
      <c r="E57" s="29" t="s">
        <v>207</v>
      </c>
      <c r="F57" s="53" t="s">
        <v>109</v>
      </c>
      <c r="G57" s="26"/>
      <c r="H57" s="28"/>
      <c r="I57" s="32"/>
      <c r="J57" s="37"/>
      <c r="K57" s="33"/>
      <c r="L57" s="34"/>
      <c r="M57" s="35"/>
      <c r="N57" s="35"/>
      <c r="O57" s="36"/>
      <c r="P57" s="29" t="s">
        <v>196</v>
      </c>
      <c r="Q57" s="29" t="s">
        <v>197</v>
      </c>
      <c r="R57" s="29" t="s">
        <v>101</v>
      </c>
      <c r="S57" s="38">
        <f t="shared" si="1"/>
        <v>0</v>
      </c>
      <c r="T57" s="39" t="str">
        <f>_xlfn.IFNA(VLOOKUP(G57,'附表（价格）'!A:C,3,0),"")</f>
        <v/>
      </c>
      <c r="U57" s="40">
        <f t="shared" si="2"/>
        <v>0</v>
      </c>
      <c r="V57" s="33"/>
      <c r="W57" s="40">
        <f t="shared" si="3"/>
        <v>0</v>
      </c>
      <c r="Y57" s="44"/>
      <c r="Z57" s="44"/>
      <c r="AA57" s="42"/>
      <c r="AB57" s="42"/>
      <c r="AC57" s="43" t="str">
        <f>_xlfn.IFNA(VLOOKUP(Y57,H:H,1,0),"")</f>
        <v/>
      </c>
      <c r="AD57" s="43" t="str">
        <f>_xlfn.IFNA(VLOOKUP(Z57,H:H,1,0),"")</f>
        <v/>
      </c>
    </row>
    <row r="58" spans="1:30" s="20" customFormat="1" ht="20" customHeight="1">
      <c r="A58" s="26">
        <f t="shared" si="0"/>
        <v>57</v>
      </c>
      <c r="B58" s="30" t="s">
        <v>208</v>
      </c>
      <c r="C58" s="30" t="s">
        <v>26</v>
      </c>
      <c r="D58" s="30" t="s">
        <v>209</v>
      </c>
      <c r="E58" s="30" t="s">
        <v>210</v>
      </c>
      <c r="F58" s="54" t="s">
        <v>169</v>
      </c>
      <c r="G58" s="26"/>
      <c r="H58" s="28"/>
      <c r="I58" s="32"/>
      <c r="J58" s="37"/>
      <c r="K58" s="33"/>
      <c r="L58" s="34"/>
      <c r="M58" s="35"/>
      <c r="N58" s="35"/>
      <c r="O58" s="36"/>
      <c r="P58" s="30" t="s">
        <v>196</v>
      </c>
      <c r="Q58" s="30" t="s">
        <v>197</v>
      </c>
      <c r="R58" s="30" t="s">
        <v>101</v>
      </c>
      <c r="S58" s="38">
        <f t="shared" si="1"/>
        <v>0</v>
      </c>
      <c r="T58" s="39" t="str">
        <f>_xlfn.IFNA(VLOOKUP(G58,'附表（价格）'!A:C,3,0),"")</f>
        <v/>
      </c>
      <c r="U58" s="40">
        <f t="shared" si="2"/>
        <v>0</v>
      </c>
      <c r="V58" s="33"/>
      <c r="W58" s="40">
        <f t="shared" si="3"/>
        <v>0</v>
      </c>
      <c r="Y58" s="44"/>
      <c r="Z58" s="44"/>
      <c r="AA58" s="42"/>
      <c r="AB58" s="42"/>
      <c r="AC58" s="43" t="str">
        <f>_xlfn.IFNA(VLOOKUP(Y58,H:H,1,0),"")</f>
        <v/>
      </c>
      <c r="AD58" s="43" t="str">
        <f>_xlfn.IFNA(VLOOKUP(Z58,H:H,1,0),"")</f>
        <v/>
      </c>
    </row>
    <row r="59" spans="1:30" s="20" customFormat="1" ht="20" customHeight="1">
      <c r="A59" s="26">
        <f t="shared" si="0"/>
        <v>58</v>
      </c>
      <c r="B59" s="29" t="s">
        <v>211</v>
      </c>
      <c r="C59" s="29" t="s">
        <v>26</v>
      </c>
      <c r="D59" s="29" t="s">
        <v>212</v>
      </c>
      <c r="E59" s="29" t="s">
        <v>210</v>
      </c>
      <c r="F59" s="53" t="s">
        <v>213</v>
      </c>
      <c r="G59" s="26"/>
      <c r="H59" s="28"/>
      <c r="I59" s="32"/>
      <c r="J59" s="37"/>
      <c r="K59" s="33"/>
      <c r="L59" s="34"/>
      <c r="M59" s="35"/>
      <c r="N59" s="35"/>
      <c r="O59" s="36"/>
      <c r="P59" s="29" t="s">
        <v>196</v>
      </c>
      <c r="Q59" s="29" t="s">
        <v>197</v>
      </c>
      <c r="R59" s="29" t="s">
        <v>101</v>
      </c>
      <c r="S59" s="38">
        <f t="shared" si="1"/>
        <v>0</v>
      </c>
      <c r="T59" s="39" t="str">
        <f>_xlfn.IFNA(VLOOKUP(G59,'附表（价格）'!A:C,3,0),"")</f>
        <v/>
      </c>
      <c r="U59" s="40">
        <f t="shared" si="2"/>
        <v>0</v>
      </c>
      <c r="V59" s="33"/>
      <c r="W59" s="40">
        <f t="shared" si="3"/>
        <v>0</v>
      </c>
      <c r="Y59" s="44"/>
      <c r="Z59" s="44"/>
      <c r="AA59" s="42"/>
      <c r="AB59" s="42"/>
      <c r="AC59" s="43" t="str">
        <f>_xlfn.IFNA(VLOOKUP(Y59,H:H,1,0),"")</f>
        <v/>
      </c>
      <c r="AD59" s="43" t="str">
        <f>_xlfn.IFNA(VLOOKUP(Z59,H:H,1,0),"")</f>
        <v/>
      </c>
    </row>
    <row r="60" spans="1:30" s="20" customFormat="1" ht="20" customHeight="1">
      <c r="A60" s="26">
        <f t="shared" si="0"/>
        <v>59</v>
      </c>
      <c r="B60" s="29" t="s">
        <v>214</v>
      </c>
      <c r="C60" s="29" t="s">
        <v>26</v>
      </c>
      <c r="D60" s="29" t="s">
        <v>215</v>
      </c>
      <c r="E60" s="29" t="s">
        <v>210</v>
      </c>
      <c r="F60" s="53" t="s">
        <v>216</v>
      </c>
      <c r="G60" s="26"/>
      <c r="H60" s="28"/>
      <c r="I60" s="32"/>
      <c r="J60" s="37"/>
      <c r="K60" s="33"/>
      <c r="L60" s="34"/>
      <c r="M60" s="35"/>
      <c r="N60" s="35"/>
      <c r="O60" s="36"/>
      <c r="P60" s="29" t="s">
        <v>196</v>
      </c>
      <c r="Q60" s="29" t="s">
        <v>197</v>
      </c>
      <c r="R60" s="29" t="s">
        <v>101</v>
      </c>
      <c r="S60" s="38">
        <f t="shared" si="1"/>
        <v>0</v>
      </c>
      <c r="T60" s="39" t="str">
        <f>_xlfn.IFNA(VLOOKUP(G60,'附表（价格）'!A:C,3,0),"")</f>
        <v/>
      </c>
      <c r="U60" s="40">
        <f t="shared" si="2"/>
        <v>0</v>
      </c>
      <c r="V60" s="33"/>
      <c r="W60" s="40">
        <f t="shared" si="3"/>
        <v>0</v>
      </c>
      <c r="Y60" s="44"/>
      <c r="Z60" s="44"/>
      <c r="AA60" s="42"/>
      <c r="AB60" s="42"/>
      <c r="AC60" s="43" t="str">
        <f>_xlfn.IFNA(VLOOKUP(Y60,H:H,1,0),"")</f>
        <v/>
      </c>
      <c r="AD60" s="43" t="str">
        <f>_xlfn.IFNA(VLOOKUP(Z60,H:H,1,0),"")</f>
        <v/>
      </c>
    </row>
    <row r="61" spans="1:30" s="20" customFormat="1" ht="20" customHeight="1">
      <c r="A61" s="26">
        <f t="shared" si="0"/>
        <v>60</v>
      </c>
      <c r="B61" s="30" t="s">
        <v>217</v>
      </c>
      <c r="C61" s="30" t="s">
        <v>26</v>
      </c>
      <c r="D61" s="30" t="s">
        <v>218</v>
      </c>
      <c r="E61" s="30" t="s">
        <v>210</v>
      </c>
      <c r="F61" s="54" t="s">
        <v>216</v>
      </c>
      <c r="G61" s="26"/>
      <c r="H61" s="28"/>
      <c r="I61" s="32"/>
      <c r="J61" s="37"/>
      <c r="K61" s="33"/>
      <c r="L61" s="34"/>
      <c r="M61" s="35"/>
      <c r="N61" s="35"/>
      <c r="O61" s="36"/>
      <c r="P61" s="30" t="s">
        <v>196</v>
      </c>
      <c r="Q61" s="30" t="s">
        <v>197</v>
      </c>
      <c r="R61" s="30" t="s">
        <v>101</v>
      </c>
      <c r="S61" s="38">
        <f t="shared" si="1"/>
        <v>0</v>
      </c>
      <c r="T61" s="39" t="str">
        <f>_xlfn.IFNA(VLOOKUP(G61,'附表（价格）'!A:C,3,0),"")</f>
        <v/>
      </c>
      <c r="U61" s="40">
        <f t="shared" si="2"/>
        <v>0</v>
      </c>
      <c r="V61" s="33"/>
      <c r="W61" s="40">
        <f t="shared" si="3"/>
        <v>0</v>
      </c>
      <c r="Y61" s="44"/>
      <c r="Z61" s="44"/>
      <c r="AA61" s="42"/>
      <c r="AB61" s="42"/>
      <c r="AC61" s="43" t="str">
        <f>_xlfn.IFNA(VLOOKUP(Y61,H:H,1,0),"")</f>
        <v/>
      </c>
      <c r="AD61" s="43" t="str">
        <f>_xlfn.IFNA(VLOOKUP(Z61,H:H,1,0),"")</f>
        <v/>
      </c>
    </row>
    <row r="62" spans="1:30" s="20" customFormat="1" ht="20" customHeight="1">
      <c r="A62" s="26">
        <f t="shared" si="0"/>
        <v>61</v>
      </c>
      <c r="B62" s="30" t="s">
        <v>219</v>
      </c>
      <c r="C62" s="30" t="s">
        <v>26</v>
      </c>
      <c r="D62" s="30" t="s">
        <v>220</v>
      </c>
      <c r="E62" s="30" t="s">
        <v>221</v>
      </c>
      <c r="F62" s="54" t="s">
        <v>222</v>
      </c>
      <c r="G62" s="26"/>
      <c r="H62" s="28"/>
      <c r="I62" s="32"/>
      <c r="J62" s="37"/>
      <c r="K62" s="33"/>
      <c r="L62" s="34"/>
      <c r="M62" s="35"/>
      <c r="N62" s="35"/>
      <c r="O62" s="36"/>
      <c r="P62" s="30" t="s">
        <v>196</v>
      </c>
      <c r="Q62" s="30" t="s">
        <v>197</v>
      </c>
      <c r="R62" s="30" t="s">
        <v>101</v>
      </c>
      <c r="S62" s="38">
        <f t="shared" si="1"/>
        <v>0</v>
      </c>
      <c r="T62" s="39" t="str">
        <f>_xlfn.IFNA(VLOOKUP(G62,'附表（价格）'!A:C,3,0),"")</f>
        <v/>
      </c>
      <c r="U62" s="40">
        <f t="shared" si="2"/>
        <v>0</v>
      </c>
      <c r="V62" s="33"/>
      <c r="W62" s="40">
        <f t="shared" si="3"/>
        <v>0</v>
      </c>
      <c r="Y62" s="44"/>
      <c r="Z62" s="44"/>
      <c r="AA62" s="42"/>
      <c r="AB62" s="42"/>
      <c r="AC62" s="43" t="str">
        <f>_xlfn.IFNA(VLOOKUP(Y62,H:H,1,0),"")</f>
        <v/>
      </c>
      <c r="AD62" s="43" t="str">
        <f>_xlfn.IFNA(VLOOKUP(Z62,H:H,1,0),"")</f>
        <v/>
      </c>
    </row>
    <row r="63" spans="1:30" s="20" customFormat="1" ht="20" customHeight="1">
      <c r="A63" s="26">
        <f t="shared" si="0"/>
        <v>62</v>
      </c>
      <c r="B63" s="29" t="s">
        <v>223</v>
      </c>
      <c r="C63" s="29" t="s">
        <v>26</v>
      </c>
      <c r="D63" s="29" t="s">
        <v>224</v>
      </c>
      <c r="E63" s="29" t="s">
        <v>221</v>
      </c>
      <c r="F63" s="53" t="s">
        <v>135</v>
      </c>
      <c r="G63" s="26"/>
      <c r="H63" s="28"/>
      <c r="I63" s="32"/>
      <c r="J63" s="37"/>
      <c r="K63" s="33"/>
      <c r="L63" s="34"/>
      <c r="M63" s="35"/>
      <c r="N63" s="35"/>
      <c r="O63" s="36"/>
      <c r="P63" s="29" t="s">
        <v>196</v>
      </c>
      <c r="Q63" s="29" t="s">
        <v>197</v>
      </c>
      <c r="R63" s="29" t="s">
        <v>101</v>
      </c>
      <c r="S63" s="38">
        <f t="shared" si="1"/>
        <v>0</v>
      </c>
      <c r="T63" s="39" t="str">
        <f>_xlfn.IFNA(VLOOKUP(G63,'附表（价格）'!A:C,3,0),"")</f>
        <v/>
      </c>
      <c r="U63" s="40">
        <f t="shared" si="2"/>
        <v>0</v>
      </c>
      <c r="V63" s="33"/>
      <c r="W63" s="40">
        <f t="shared" si="3"/>
        <v>0</v>
      </c>
      <c r="Y63" s="44"/>
      <c r="Z63" s="44"/>
      <c r="AA63" s="42"/>
      <c r="AB63" s="42"/>
      <c r="AC63" s="43" t="str">
        <f>_xlfn.IFNA(VLOOKUP(Y63,H:H,1,0),"")</f>
        <v/>
      </c>
      <c r="AD63" s="43" t="str">
        <f>_xlfn.IFNA(VLOOKUP(Z63,H:H,1,0),"")</f>
        <v/>
      </c>
    </row>
    <row r="64" spans="1:30" s="20" customFormat="1" ht="20" customHeight="1">
      <c r="A64" s="26">
        <f t="shared" si="0"/>
        <v>63</v>
      </c>
      <c r="B64" s="30" t="s">
        <v>225</v>
      </c>
      <c r="C64" s="30" t="s">
        <v>26</v>
      </c>
      <c r="D64" s="30" t="s">
        <v>226</v>
      </c>
      <c r="E64" s="30" t="s">
        <v>227</v>
      </c>
      <c r="F64" s="54" t="s">
        <v>201</v>
      </c>
      <c r="G64" s="26"/>
      <c r="H64" s="28"/>
      <c r="I64" s="32"/>
      <c r="J64" s="37"/>
      <c r="K64" s="33"/>
      <c r="L64" s="34"/>
      <c r="M64" s="35"/>
      <c r="N64" s="35"/>
      <c r="O64" s="36"/>
      <c r="P64" s="30" t="s">
        <v>196</v>
      </c>
      <c r="Q64" s="30" t="s">
        <v>197</v>
      </c>
      <c r="R64" s="30" t="s">
        <v>101</v>
      </c>
      <c r="S64" s="38">
        <f t="shared" si="1"/>
        <v>0</v>
      </c>
      <c r="T64" s="39" t="str">
        <f>_xlfn.IFNA(VLOOKUP(G64,'附表（价格）'!A:C,3,0),"")</f>
        <v/>
      </c>
      <c r="U64" s="40">
        <f t="shared" si="2"/>
        <v>0</v>
      </c>
      <c r="V64" s="33"/>
      <c r="W64" s="40">
        <f t="shared" si="3"/>
        <v>0</v>
      </c>
      <c r="Y64" s="44"/>
      <c r="Z64" s="44"/>
      <c r="AA64" s="42"/>
      <c r="AB64" s="42"/>
      <c r="AC64" s="43" t="str">
        <f>_xlfn.IFNA(VLOOKUP(Y64,H:H,1,0),"")</f>
        <v/>
      </c>
      <c r="AD64" s="43" t="str">
        <f>_xlfn.IFNA(VLOOKUP(Z64,H:H,1,0),"")</f>
        <v/>
      </c>
    </row>
    <row r="65" spans="1:30" s="20" customFormat="1" ht="20" customHeight="1">
      <c r="A65" s="26">
        <f t="shared" si="0"/>
        <v>64</v>
      </c>
      <c r="B65" s="29" t="s">
        <v>228</v>
      </c>
      <c r="C65" s="29" t="s">
        <v>26</v>
      </c>
      <c r="D65" s="29" t="s">
        <v>229</v>
      </c>
      <c r="E65" s="29" t="s">
        <v>230</v>
      </c>
      <c r="F65" s="53" t="s">
        <v>231</v>
      </c>
      <c r="G65" s="26"/>
      <c r="H65" s="28"/>
      <c r="I65" s="32"/>
      <c r="J65" s="37"/>
      <c r="K65" s="33"/>
      <c r="L65" s="34"/>
      <c r="M65" s="35"/>
      <c r="N65" s="35"/>
      <c r="O65" s="36"/>
      <c r="P65" s="29" t="s">
        <v>196</v>
      </c>
      <c r="Q65" s="29" t="s">
        <v>197</v>
      </c>
      <c r="R65" s="29" t="s">
        <v>101</v>
      </c>
      <c r="S65" s="38">
        <f t="shared" si="1"/>
        <v>0</v>
      </c>
      <c r="T65" s="39" t="str">
        <f>_xlfn.IFNA(VLOOKUP(G65,'附表（价格）'!A:C,3,0),"")</f>
        <v/>
      </c>
      <c r="U65" s="40">
        <f t="shared" si="2"/>
        <v>0</v>
      </c>
      <c r="V65" s="33"/>
      <c r="W65" s="40">
        <f t="shared" si="3"/>
        <v>0</v>
      </c>
      <c r="Y65" s="44"/>
      <c r="Z65" s="44"/>
      <c r="AA65" s="42"/>
      <c r="AB65" s="42"/>
      <c r="AC65" s="43" t="str">
        <f>_xlfn.IFNA(VLOOKUP(Y65,H:H,1,0),"")</f>
        <v/>
      </c>
      <c r="AD65" s="43" t="str">
        <f>_xlfn.IFNA(VLOOKUP(Z65,H:H,1,0),"")</f>
        <v/>
      </c>
    </row>
    <row r="66" spans="1:30" s="20" customFormat="1" ht="20" customHeight="1">
      <c r="A66" s="26">
        <f t="shared" ref="A66:A129" si="4">IF(B66&lt;&gt;"",ROW()-1,"")</f>
        <v>65</v>
      </c>
      <c r="B66" s="30" t="s">
        <v>232</v>
      </c>
      <c r="C66" s="30" t="s">
        <v>26</v>
      </c>
      <c r="D66" s="30" t="s">
        <v>233</v>
      </c>
      <c r="E66" s="30" t="s">
        <v>234</v>
      </c>
      <c r="F66" s="54" t="s">
        <v>169</v>
      </c>
      <c r="G66" s="26"/>
      <c r="H66" s="28"/>
      <c r="I66" s="32"/>
      <c r="J66" s="37"/>
      <c r="K66" s="33"/>
      <c r="L66" s="34"/>
      <c r="M66" s="35"/>
      <c r="N66" s="35"/>
      <c r="O66" s="36"/>
      <c r="P66" s="30" t="s">
        <v>196</v>
      </c>
      <c r="Q66" s="30" t="s">
        <v>197</v>
      </c>
      <c r="R66" s="30" t="s">
        <v>101</v>
      </c>
      <c r="S66" s="38">
        <f t="shared" ref="S66:S129" si="5">L66-I66</f>
        <v>0</v>
      </c>
      <c r="T66" s="39" t="str">
        <f>_xlfn.IFNA(VLOOKUP(G66,'附表（价格）'!A:C,3,0),"")</f>
        <v/>
      </c>
      <c r="U66" s="40">
        <f t="shared" ref="U66:U129" si="6">IFERROR(S66*T66,0)</f>
        <v>0</v>
      </c>
      <c r="V66" s="33"/>
      <c r="W66" s="40">
        <f t="shared" ref="W66:W129" si="7">IFERROR(U66-V66,0)</f>
        <v>0</v>
      </c>
      <c r="Y66" s="44"/>
      <c r="Z66" s="44"/>
      <c r="AA66" s="42"/>
      <c r="AB66" s="42"/>
      <c r="AC66" s="43" t="str">
        <f>_xlfn.IFNA(VLOOKUP(Y66,H:H,1,0),"")</f>
        <v/>
      </c>
      <c r="AD66" s="43" t="str">
        <f>_xlfn.IFNA(VLOOKUP(Z66,H:H,1,0),"")</f>
        <v/>
      </c>
    </row>
    <row r="67" spans="1:30" s="20" customFormat="1" ht="20" customHeight="1">
      <c r="A67" s="26">
        <f t="shared" si="4"/>
        <v>66</v>
      </c>
      <c r="B67" s="29" t="s">
        <v>235</v>
      </c>
      <c r="C67" s="29" t="s">
        <v>26</v>
      </c>
      <c r="D67" s="29" t="s">
        <v>236</v>
      </c>
      <c r="E67" s="29" t="s">
        <v>234</v>
      </c>
      <c r="F67" s="53" t="s">
        <v>169</v>
      </c>
      <c r="G67" s="26"/>
      <c r="H67" s="28"/>
      <c r="I67" s="32"/>
      <c r="J67" s="37"/>
      <c r="K67" s="33"/>
      <c r="L67" s="34"/>
      <c r="M67" s="35"/>
      <c r="N67" s="35"/>
      <c r="O67" s="36"/>
      <c r="P67" s="29" t="s">
        <v>196</v>
      </c>
      <c r="Q67" s="29" t="s">
        <v>197</v>
      </c>
      <c r="R67" s="29" t="s">
        <v>101</v>
      </c>
      <c r="S67" s="38">
        <f t="shared" si="5"/>
        <v>0</v>
      </c>
      <c r="T67" s="39" t="str">
        <f>_xlfn.IFNA(VLOOKUP(G67,'附表（价格）'!A:C,3,0),"")</f>
        <v/>
      </c>
      <c r="U67" s="40">
        <f t="shared" si="6"/>
        <v>0</v>
      </c>
      <c r="V67" s="33"/>
      <c r="W67" s="40">
        <f t="shared" si="7"/>
        <v>0</v>
      </c>
      <c r="Y67" s="44"/>
      <c r="Z67" s="44"/>
      <c r="AA67" s="42"/>
      <c r="AB67" s="42"/>
      <c r="AC67" s="43" t="str">
        <f>_xlfn.IFNA(VLOOKUP(Y67,H:H,1,0),"")</f>
        <v/>
      </c>
      <c r="AD67" s="43" t="str">
        <f>_xlfn.IFNA(VLOOKUP(Z67,H:H,1,0),"")</f>
        <v/>
      </c>
    </row>
    <row r="68" spans="1:30" s="20" customFormat="1" ht="20" customHeight="1">
      <c r="A68" s="26">
        <f t="shared" si="4"/>
        <v>67</v>
      </c>
      <c r="B68" s="30" t="s">
        <v>237</v>
      </c>
      <c r="C68" s="30" t="s">
        <v>26</v>
      </c>
      <c r="D68" s="30" t="s">
        <v>238</v>
      </c>
      <c r="E68" s="30" t="s">
        <v>239</v>
      </c>
      <c r="F68" s="54" t="s">
        <v>240</v>
      </c>
      <c r="G68" s="26"/>
      <c r="H68" s="28"/>
      <c r="I68" s="32"/>
      <c r="J68" s="37"/>
      <c r="K68" s="33"/>
      <c r="L68" s="34"/>
      <c r="M68" s="35"/>
      <c r="N68" s="35"/>
      <c r="O68" s="36"/>
      <c r="P68" s="30" t="s">
        <v>241</v>
      </c>
      <c r="Q68" s="30" t="s">
        <v>242</v>
      </c>
      <c r="R68" s="30" t="s">
        <v>112</v>
      </c>
      <c r="S68" s="38">
        <f t="shared" si="5"/>
        <v>0</v>
      </c>
      <c r="T68" s="39" t="str">
        <f>_xlfn.IFNA(VLOOKUP(G68,'附表（价格）'!A:C,3,0),"")</f>
        <v/>
      </c>
      <c r="U68" s="40">
        <f t="shared" si="6"/>
        <v>0</v>
      </c>
      <c r="V68" s="33"/>
      <c r="W68" s="40">
        <f t="shared" si="7"/>
        <v>0</v>
      </c>
      <c r="Y68" s="44"/>
      <c r="Z68" s="44"/>
      <c r="AA68" s="42"/>
      <c r="AB68" s="42"/>
      <c r="AC68" s="43" t="str">
        <f>_xlfn.IFNA(VLOOKUP(Y68,H:H,1,0),"")</f>
        <v/>
      </c>
      <c r="AD68" s="43" t="str">
        <f>_xlfn.IFNA(VLOOKUP(Z68,H:H,1,0),"")</f>
        <v/>
      </c>
    </row>
    <row r="69" spans="1:30" s="20" customFormat="1" ht="20" customHeight="1">
      <c r="A69" s="26">
        <f t="shared" si="4"/>
        <v>68</v>
      </c>
      <c r="B69" s="30" t="s">
        <v>243</v>
      </c>
      <c r="C69" s="30" t="s">
        <v>26</v>
      </c>
      <c r="D69" s="30" t="s">
        <v>244</v>
      </c>
      <c r="E69" s="30" t="s">
        <v>239</v>
      </c>
      <c r="F69" s="54" t="s">
        <v>245</v>
      </c>
      <c r="G69" s="26"/>
      <c r="H69" s="28"/>
      <c r="I69" s="32"/>
      <c r="J69" s="37"/>
      <c r="K69" s="33"/>
      <c r="L69" s="34"/>
      <c r="M69" s="35"/>
      <c r="N69" s="35"/>
      <c r="O69" s="36"/>
      <c r="P69" s="30" t="s">
        <v>241</v>
      </c>
      <c r="Q69" s="30" t="s">
        <v>242</v>
      </c>
      <c r="R69" s="30" t="s">
        <v>112</v>
      </c>
      <c r="S69" s="38">
        <f t="shared" si="5"/>
        <v>0</v>
      </c>
      <c r="T69" s="39" t="str">
        <f>_xlfn.IFNA(VLOOKUP(G69,'附表（价格）'!A:C,3,0),"")</f>
        <v/>
      </c>
      <c r="U69" s="40">
        <f t="shared" si="6"/>
        <v>0</v>
      </c>
      <c r="V69" s="33"/>
      <c r="W69" s="40">
        <f t="shared" si="7"/>
        <v>0</v>
      </c>
      <c r="Y69" s="44"/>
      <c r="Z69" s="44"/>
      <c r="AA69" s="42"/>
      <c r="AB69" s="42"/>
      <c r="AC69" s="43" t="str">
        <f>_xlfn.IFNA(VLOOKUP(Y69,H:H,1,0),"")</f>
        <v/>
      </c>
      <c r="AD69" s="43" t="str">
        <f>_xlfn.IFNA(VLOOKUP(Z69,H:H,1,0),"")</f>
        <v/>
      </c>
    </row>
    <row r="70" spans="1:30" s="20" customFormat="1" ht="20" customHeight="1">
      <c r="A70" s="26">
        <f t="shared" si="4"/>
        <v>69</v>
      </c>
      <c r="B70" s="29" t="s">
        <v>246</v>
      </c>
      <c r="C70" s="29" t="s">
        <v>26</v>
      </c>
      <c r="D70" s="29" t="s">
        <v>247</v>
      </c>
      <c r="E70" s="29" t="s">
        <v>248</v>
      </c>
      <c r="F70" s="53" t="s">
        <v>109</v>
      </c>
      <c r="G70" s="26"/>
      <c r="H70" s="28"/>
      <c r="I70" s="32"/>
      <c r="J70" s="37"/>
      <c r="K70" s="33"/>
      <c r="L70" s="34"/>
      <c r="M70" s="35"/>
      <c r="N70" s="35"/>
      <c r="O70" s="36"/>
      <c r="P70" s="29" t="s">
        <v>241</v>
      </c>
      <c r="Q70" s="29" t="s">
        <v>242</v>
      </c>
      <c r="R70" s="29" t="s">
        <v>112</v>
      </c>
      <c r="S70" s="38">
        <f t="shared" si="5"/>
        <v>0</v>
      </c>
      <c r="T70" s="39" t="str">
        <f>_xlfn.IFNA(VLOOKUP(G70,'附表（价格）'!A:C,3,0),"")</f>
        <v/>
      </c>
      <c r="U70" s="40">
        <f t="shared" si="6"/>
        <v>0</v>
      </c>
      <c r="V70" s="33"/>
      <c r="W70" s="40">
        <f t="shared" si="7"/>
        <v>0</v>
      </c>
      <c r="Y70" s="44"/>
      <c r="Z70" s="44"/>
      <c r="AA70" s="42"/>
      <c r="AB70" s="42"/>
      <c r="AC70" s="43" t="str">
        <f>_xlfn.IFNA(VLOOKUP(Y70,H:H,1,0),"")</f>
        <v/>
      </c>
      <c r="AD70" s="43" t="str">
        <f>_xlfn.IFNA(VLOOKUP(Z70,H:H,1,0),"")</f>
        <v/>
      </c>
    </row>
    <row r="71" spans="1:30" s="20" customFormat="1" ht="20" customHeight="1">
      <c r="A71" s="26">
        <f t="shared" si="4"/>
        <v>70</v>
      </c>
      <c r="B71" s="29" t="s">
        <v>249</v>
      </c>
      <c r="C71" s="29" t="s">
        <v>26</v>
      </c>
      <c r="D71" s="29" t="s">
        <v>250</v>
      </c>
      <c r="E71" s="29" t="s">
        <v>251</v>
      </c>
      <c r="F71" s="53" t="s">
        <v>109</v>
      </c>
      <c r="G71" s="26"/>
      <c r="H71" s="28"/>
      <c r="I71" s="32"/>
      <c r="J71" s="37"/>
      <c r="K71" s="33"/>
      <c r="L71" s="34"/>
      <c r="M71" s="35"/>
      <c r="N71" s="35"/>
      <c r="O71" s="36"/>
      <c r="P71" s="29" t="s">
        <v>241</v>
      </c>
      <c r="Q71" s="29" t="s">
        <v>242</v>
      </c>
      <c r="R71" s="29" t="s">
        <v>112</v>
      </c>
      <c r="S71" s="38">
        <f t="shared" si="5"/>
        <v>0</v>
      </c>
      <c r="T71" s="39" t="str">
        <f>_xlfn.IFNA(VLOOKUP(G71,'附表（价格）'!A:C,3,0),"")</f>
        <v/>
      </c>
      <c r="U71" s="40">
        <f t="shared" si="6"/>
        <v>0</v>
      </c>
      <c r="V71" s="33"/>
      <c r="W71" s="40">
        <f t="shared" si="7"/>
        <v>0</v>
      </c>
      <c r="Y71" s="44"/>
      <c r="Z71" s="44"/>
      <c r="AA71" s="42"/>
      <c r="AB71" s="42"/>
      <c r="AC71" s="43" t="str">
        <f>_xlfn.IFNA(VLOOKUP(Y71,H:H,1,0),"")</f>
        <v/>
      </c>
      <c r="AD71" s="43" t="str">
        <f>_xlfn.IFNA(VLOOKUP(Z71,H:H,1,0),"")</f>
        <v/>
      </c>
    </row>
    <row r="72" spans="1:30" s="20" customFormat="1" ht="20" customHeight="1">
      <c r="A72" s="26">
        <f t="shared" si="4"/>
        <v>71</v>
      </c>
      <c r="B72" s="30" t="s">
        <v>252</v>
      </c>
      <c r="C72" s="30" t="s">
        <v>26</v>
      </c>
      <c r="D72" s="30" t="s">
        <v>253</v>
      </c>
      <c r="E72" s="30" t="s">
        <v>254</v>
      </c>
      <c r="F72" s="54" t="s">
        <v>109</v>
      </c>
      <c r="G72" s="26"/>
      <c r="H72" s="28"/>
      <c r="I72" s="32"/>
      <c r="J72" s="37"/>
      <c r="K72" s="33"/>
      <c r="L72" s="34"/>
      <c r="M72" s="35"/>
      <c r="N72" s="35"/>
      <c r="O72" s="36"/>
      <c r="P72" s="30" t="s">
        <v>241</v>
      </c>
      <c r="Q72" s="30" t="s">
        <v>242</v>
      </c>
      <c r="R72" s="30" t="s">
        <v>112</v>
      </c>
      <c r="S72" s="38">
        <f t="shared" si="5"/>
        <v>0</v>
      </c>
      <c r="T72" s="39" t="str">
        <f>_xlfn.IFNA(VLOOKUP(G72,'附表（价格）'!A:C,3,0),"")</f>
        <v/>
      </c>
      <c r="U72" s="40">
        <f t="shared" si="6"/>
        <v>0</v>
      </c>
      <c r="V72" s="33"/>
      <c r="W72" s="40">
        <f t="shared" si="7"/>
        <v>0</v>
      </c>
      <c r="Y72" s="44"/>
      <c r="Z72" s="44"/>
      <c r="AA72" s="42"/>
      <c r="AB72" s="42"/>
      <c r="AC72" s="43" t="str">
        <f>_xlfn.IFNA(VLOOKUP(Y72,H:H,1,0),"")</f>
        <v/>
      </c>
      <c r="AD72" s="43" t="str">
        <f>_xlfn.IFNA(VLOOKUP(Z72,H:H,1,0),"")</f>
        <v/>
      </c>
    </row>
    <row r="73" spans="1:30" s="20" customFormat="1" ht="20" customHeight="1">
      <c r="A73" s="26">
        <f t="shared" si="4"/>
        <v>72</v>
      </c>
      <c r="B73" s="29" t="s">
        <v>255</v>
      </c>
      <c r="C73" s="29" t="s">
        <v>26</v>
      </c>
      <c r="D73" s="29" t="s">
        <v>256</v>
      </c>
      <c r="E73" s="29" t="s">
        <v>254</v>
      </c>
      <c r="F73" s="53" t="s">
        <v>109</v>
      </c>
      <c r="G73" s="26"/>
      <c r="H73" s="28"/>
      <c r="I73" s="32"/>
      <c r="J73" s="37"/>
      <c r="K73" s="33"/>
      <c r="L73" s="34"/>
      <c r="M73" s="35"/>
      <c r="N73" s="35"/>
      <c r="O73" s="36"/>
      <c r="P73" s="29" t="s">
        <v>241</v>
      </c>
      <c r="Q73" s="29" t="s">
        <v>242</v>
      </c>
      <c r="R73" s="29" t="s">
        <v>112</v>
      </c>
      <c r="S73" s="38">
        <f t="shared" si="5"/>
        <v>0</v>
      </c>
      <c r="T73" s="39" t="str">
        <f>_xlfn.IFNA(VLOOKUP(G73,'附表（价格）'!A:C,3,0),"")</f>
        <v/>
      </c>
      <c r="U73" s="40">
        <f t="shared" si="6"/>
        <v>0</v>
      </c>
      <c r="V73" s="33"/>
      <c r="W73" s="40">
        <f t="shared" si="7"/>
        <v>0</v>
      </c>
      <c r="Y73" s="44"/>
      <c r="Z73" s="44"/>
      <c r="AA73" s="42"/>
      <c r="AB73" s="42"/>
      <c r="AC73" s="43" t="str">
        <f>_xlfn.IFNA(VLOOKUP(Y73,H:H,1,0),"")</f>
        <v/>
      </c>
      <c r="AD73" s="43" t="str">
        <f>_xlfn.IFNA(VLOOKUP(Z73,H:H,1,0),"")</f>
        <v/>
      </c>
    </row>
    <row r="74" spans="1:30" s="20" customFormat="1" ht="20" customHeight="1">
      <c r="A74" s="26">
        <f t="shared" si="4"/>
        <v>73</v>
      </c>
      <c r="B74" s="29" t="s">
        <v>241</v>
      </c>
      <c r="C74" s="29" t="s">
        <v>33</v>
      </c>
      <c r="D74" s="29" t="s">
        <v>242</v>
      </c>
      <c r="E74" s="29" t="s">
        <v>94</v>
      </c>
      <c r="F74" s="53" t="s">
        <v>35</v>
      </c>
      <c r="G74" s="26"/>
      <c r="H74" s="28"/>
      <c r="I74" s="32"/>
      <c r="J74" s="37"/>
      <c r="K74" s="33"/>
      <c r="L74" s="34"/>
      <c r="M74" s="35"/>
      <c r="N74" s="35"/>
      <c r="O74" s="36"/>
      <c r="P74" s="29" t="s">
        <v>241</v>
      </c>
      <c r="Q74" s="29" t="s">
        <v>242</v>
      </c>
      <c r="R74" s="29" t="s">
        <v>112</v>
      </c>
      <c r="S74" s="38">
        <f t="shared" si="5"/>
        <v>0</v>
      </c>
      <c r="T74" s="39" t="str">
        <f>_xlfn.IFNA(VLOOKUP(G74,'附表（价格）'!A:C,3,0),"")</f>
        <v/>
      </c>
      <c r="U74" s="40">
        <f t="shared" si="6"/>
        <v>0</v>
      </c>
      <c r="V74" s="33"/>
      <c r="W74" s="40">
        <f t="shared" si="7"/>
        <v>0</v>
      </c>
      <c r="Y74" s="44"/>
      <c r="Z74" s="44"/>
      <c r="AA74" s="42"/>
      <c r="AB74" s="42"/>
      <c r="AC74" s="43" t="str">
        <f>_xlfn.IFNA(VLOOKUP(Y74,H:H,1,0),"")</f>
        <v/>
      </c>
      <c r="AD74" s="43" t="str">
        <f>_xlfn.IFNA(VLOOKUP(Z74,H:H,1,0),"")</f>
        <v/>
      </c>
    </row>
    <row r="75" spans="1:30" s="20" customFormat="1" ht="20" customHeight="1">
      <c r="A75" s="26">
        <f t="shared" si="4"/>
        <v>74</v>
      </c>
      <c r="B75" s="30" t="s">
        <v>257</v>
      </c>
      <c r="C75" s="30" t="s">
        <v>26</v>
      </c>
      <c r="D75" s="30" t="s">
        <v>258</v>
      </c>
      <c r="E75" s="30" t="s">
        <v>259</v>
      </c>
      <c r="F75" s="54" t="s">
        <v>116</v>
      </c>
      <c r="G75" s="26"/>
      <c r="H75" s="28"/>
      <c r="I75" s="32"/>
      <c r="J75" s="37"/>
      <c r="K75" s="33"/>
      <c r="L75" s="34"/>
      <c r="M75" s="35"/>
      <c r="N75" s="35"/>
      <c r="O75" s="36"/>
      <c r="P75" s="30" t="s">
        <v>260</v>
      </c>
      <c r="Q75" s="30" t="s">
        <v>261</v>
      </c>
      <c r="R75" s="30" t="s">
        <v>101</v>
      </c>
      <c r="S75" s="38">
        <f t="shared" si="5"/>
        <v>0</v>
      </c>
      <c r="T75" s="39" t="str">
        <f>_xlfn.IFNA(VLOOKUP(G75,'附表（价格）'!A:C,3,0),"")</f>
        <v/>
      </c>
      <c r="U75" s="40">
        <f t="shared" si="6"/>
        <v>0</v>
      </c>
      <c r="V75" s="33"/>
      <c r="W75" s="40">
        <f t="shared" si="7"/>
        <v>0</v>
      </c>
      <c r="Y75" s="44"/>
      <c r="Z75" s="44"/>
      <c r="AA75" s="42"/>
      <c r="AB75" s="42"/>
      <c r="AC75" s="43" t="str">
        <f>_xlfn.IFNA(VLOOKUP(Y75,H:H,1,0),"")</f>
        <v/>
      </c>
      <c r="AD75" s="43" t="str">
        <f>_xlfn.IFNA(VLOOKUP(Z75,H:H,1,0),"")</f>
        <v/>
      </c>
    </row>
    <row r="76" spans="1:30" s="20" customFormat="1" ht="20" customHeight="1">
      <c r="A76" s="26">
        <f t="shared" si="4"/>
        <v>75</v>
      </c>
      <c r="B76" s="29" t="s">
        <v>262</v>
      </c>
      <c r="C76" s="29" t="s">
        <v>26</v>
      </c>
      <c r="D76" s="29" t="s">
        <v>263</v>
      </c>
      <c r="E76" s="29" t="s">
        <v>264</v>
      </c>
      <c r="F76" s="53" t="s">
        <v>265</v>
      </c>
      <c r="G76" s="26"/>
      <c r="H76" s="28"/>
      <c r="I76" s="32"/>
      <c r="J76" s="37"/>
      <c r="K76" s="33"/>
      <c r="L76" s="34"/>
      <c r="M76" s="35"/>
      <c r="N76" s="35"/>
      <c r="O76" s="36"/>
      <c r="P76" s="29" t="s">
        <v>260</v>
      </c>
      <c r="Q76" s="29" t="s">
        <v>261</v>
      </c>
      <c r="R76" s="29" t="s">
        <v>101</v>
      </c>
      <c r="S76" s="38">
        <f t="shared" si="5"/>
        <v>0</v>
      </c>
      <c r="T76" s="39" t="str">
        <f>_xlfn.IFNA(VLOOKUP(G76,'附表（价格）'!A:C,3,0),"")</f>
        <v/>
      </c>
      <c r="U76" s="40">
        <f t="shared" si="6"/>
        <v>0</v>
      </c>
      <c r="V76" s="33"/>
      <c r="W76" s="40">
        <f t="shared" si="7"/>
        <v>0</v>
      </c>
      <c r="Y76" s="44"/>
      <c r="Z76" s="44"/>
      <c r="AA76" s="42"/>
      <c r="AB76" s="42"/>
      <c r="AC76" s="43" t="str">
        <f>_xlfn.IFNA(VLOOKUP(Y76,H:H,1,0),"")</f>
        <v/>
      </c>
      <c r="AD76" s="43" t="str">
        <f>_xlfn.IFNA(VLOOKUP(Z76,H:H,1,0),"")</f>
        <v/>
      </c>
    </row>
    <row r="77" spans="1:30" s="20" customFormat="1" ht="20" customHeight="1">
      <c r="A77" s="26">
        <f t="shared" si="4"/>
        <v>76</v>
      </c>
      <c r="B77" s="29" t="s">
        <v>266</v>
      </c>
      <c r="C77" s="29" t="s">
        <v>26</v>
      </c>
      <c r="D77" s="29" t="s">
        <v>267</v>
      </c>
      <c r="E77" s="29" t="s">
        <v>268</v>
      </c>
      <c r="F77" s="53" t="s">
        <v>269</v>
      </c>
      <c r="G77" s="26"/>
      <c r="H77" s="28"/>
      <c r="I77" s="32"/>
      <c r="J77" s="37"/>
      <c r="K77" s="33"/>
      <c r="L77" s="34"/>
      <c r="M77" s="35"/>
      <c r="N77" s="35"/>
      <c r="O77" s="36"/>
      <c r="P77" s="29" t="s">
        <v>260</v>
      </c>
      <c r="Q77" s="29" t="s">
        <v>261</v>
      </c>
      <c r="R77" s="29" t="s">
        <v>101</v>
      </c>
      <c r="S77" s="38">
        <f t="shared" si="5"/>
        <v>0</v>
      </c>
      <c r="T77" s="39" t="str">
        <f>_xlfn.IFNA(VLOOKUP(G77,'附表（价格）'!A:C,3,0),"")</f>
        <v/>
      </c>
      <c r="U77" s="40">
        <f t="shared" si="6"/>
        <v>0</v>
      </c>
      <c r="V77" s="33"/>
      <c r="W77" s="40">
        <f t="shared" si="7"/>
        <v>0</v>
      </c>
      <c r="Y77" s="44"/>
      <c r="Z77" s="44"/>
      <c r="AA77" s="42"/>
      <c r="AB77" s="42"/>
      <c r="AC77" s="43" t="str">
        <f>_xlfn.IFNA(VLOOKUP(Y77,H:H,1,0),"")</f>
        <v/>
      </c>
      <c r="AD77" s="43" t="str">
        <f>_xlfn.IFNA(VLOOKUP(Z77,H:H,1,0),"")</f>
        <v/>
      </c>
    </row>
    <row r="78" spans="1:30" s="20" customFormat="1" ht="20" customHeight="1">
      <c r="A78" s="26">
        <f t="shared" si="4"/>
        <v>77</v>
      </c>
      <c r="B78" s="30" t="s">
        <v>270</v>
      </c>
      <c r="C78" s="30" t="s">
        <v>26</v>
      </c>
      <c r="D78" s="30" t="s">
        <v>271</v>
      </c>
      <c r="E78" s="30" t="s">
        <v>272</v>
      </c>
      <c r="F78" s="54" t="s">
        <v>132</v>
      </c>
      <c r="G78" s="26"/>
      <c r="H78" s="28"/>
      <c r="I78" s="32"/>
      <c r="J78" s="37"/>
      <c r="K78" s="33"/>
      <c r="L78" s="34"/>
      <c r="M78" s="35"/>
      <c r="N78" s="35"/>
      <c r="O78" s="36"/>
      <c r="P78" s="30" t="s">
        <v>273</v>
      </c>
      <c r="Q78" s="30" t="s">
        <v>274</v>
      </c>
      <c r="R78" s="30" t="s">
        <v>112</v>
      </c>
      <c r="S78" s="38">
        <f t="shared" si="5"/>
        <v>0</v>
      </c>
      <c r="T78" s="39" t="str">
        <f>_xlfn.IFNA(VLOOKUP(G78,'附表（价格）'!A:C,3,0),"")</f>
        <v/>
      </c>
      <c r="U78" s="40">
        <f t="shared" si="6"/>
        <v>0</v>
      </c>
      <c r="V78" s="33"/>
      <c r="W78" s="40">
        <f t="shared" si="7"/>
        <v>0</v>
      </c>
      <c r="Y78" s="44"/>
      <c r="Z78" s="44"/>
      <c r="AA78" s="42"/>
      <c r="AB78" s="42"/>
      <c r="AC78" s="43" t="str">
        <f>_xlfn.IFNA(VLOOKUP(Y78,H:H,1,0),"")</f>
        <v/>
      </c>
      <c r="AD78" s="43" t="str">
        <f>_xlfn.IFNA(VLOOKUP(Z78,H:H,1,0),"")</f>
        <v/>
      </c>
    </row>
    <row r="79" spans="1:30" s="20" customFormat="1" ht="20" customHeight="1">
      <c r="A79" s="26">
        <f t="shared" si="4"/>
        <v>78</v>
      </c>
      <c r="B79" s="30" t="s">
        <v>273</v>
      </c>
      <c r="C79" s="30" t="s">
        <v>33</v>
      </c>
      <c r="D79" s="30" t="s">
        <v>274</v>
      </c>
      <c r="E79" s="30" t="s">
        <v>94</v>
      </c>
      <c r="F79" s="54" t="s">
        <v>35</v>
      </c>
      <c r="G79" s="26"/>
      <c r="H79" s="28"/>
      <c r="I79" s="32"/>
      <c r="J79" s="37"/>
      <c r="K79" s="33"/>
      <c r="L79" s="34"/>
      <c r="M79" s="35"/>
      <c r="N79" s="35"/>
      <c r="O79" s="36"/>
      <c r="P79" s="30" t="s">
        <v>273</v>
      </c>
      <c r="Q79" s="30" t="s">
        <v>274</v>
      </c>
      <c r="R79" s="30" t="s">
        <v>112</v>
      </c>
      <c r="S79" s="38">
        <f t="shared" si="5"/>
        <v>0</v>
      </c>
      <c r="T79" s="39" t="str">
        <f>_xlfn.IFNA(VLOOKUP(G79,'附表（价格）'!A:C,3,0),"")</f>
        <v/>
      </c>
      <c r="U79" s="40">
        <f t="shared" si="6"/>
        <v>0</v>
      </c>
      <c r="V79" s="33"/>
      <c r="W79" s="40">
        <f t="shared" si="7"/>
        <v>0</v>
      </c>
      <c r="Y79" s="44"/>
      <c r="Z79" s="44"/>
      <c r="AA79" s="42"/>
      <c r="AB79" s="42"/>
      <c r="AC79" s="43" t="str">
        <f>_xlfn.IFNA(VLOOKUP(Y79,H:H,1,0),"")</f>
        <v/>
      </c>
      <c r="AD79" s="43" t="str">
        <f>_xlfn.IFNA(VLOOKUP(Z79,H:H,1,0),"")</f>
        <v/>
      </c>
    </row>
    <row r="80" spans="1:30" s="20" customFormat="1" ht="20" customHeight="1">
      <c r="A80" s="26">
        <f t="shared" si="4"/>
        <v>79</v>
      </c>
      <c r="B80" s="30" t="s">
        <v>275</v>
      </c>
      <c r="C80" s="30" t="s">
        <v>26</v>
      </c>
      <c r="D80" s="30" t="s">
        <v>276</v>
      </c>
      <c r="E80" s="30" t="s">
        <v>277</v>
      </c>
      <c r="F80" s="54" t="s">
        <v>278</v>
      </c>
      <c r="G80" s="26"/>
      <c r="H80" s="28"/>
      <c r="I80" s="32"/>
      <c r="J80" s="37"/>
      <c r="K80" s="33"/>
      <c r="L80" s="34"/>
      <c r="M80" s="35"/>
      <c r="N80" s="35"/>
      <c r="O80" s="36"/>
      <c r="P80" s="30" t="s">
        <v>279</v>
      </c>
      <c r="Q80" s="30" t="s">
        <v>280</v>
      </c>
      <c r="R80" s="30" t="s">
        <v>32</v>
      </c>
      <c r="S80" s="38">
        <f t="shared" si="5"/>
        <v>0</v>
      </c>
      <c r="T80" s="39" t="str">
        <f>_xlfn.IFNA(VLOOKUP(G80,'附表（价格）'!A:C,3,0),"")</f>
        <v/>
      </c>
      <c r="U80" s="40">
        <f t="shared" si="6"/>
        <v>0</v>
      </c>
      <c r="V80" s="33"/>
      <c r="W80" s="40">
        <f t="shared" si="7"/>
        <v>0</v>
      </c>
      <c r="Y80" s="44"/>
      <c r="Z80" s="44"/>
      <c r="AA80" s="42"/>
      <c r="AB80" s="42"/>
      <c r="AC80" s="43" t="str">
        <f>_xlfn.IFNA(VLOOKUP(Y80,H:H,1,0),"")</f>
        <v/>
      </c>
      <c r="AD80" s="43" t="str">
        <f>_xlfn.IFNA(VLOOKUP(Z80,H:H,1,0),"")</f>
        <v/>
      </c>
    </row>
    <row r="81" spans="1:30" s="20" customFormat="1" ht="20" customHeight="1">
      <c r="A81" s="26">
        <f t="shared" si="4"/>
        <v>80</v>
      </c>
      <c r="B81" s="30" t="s">
        <v>281</v>
      </c>
      <c r="C81" s="30" t="s">
        <v>26</v>
      </c>
      <c r="D81" s="30" t="s">
        <v>282</v>
      </c>
      <c r="E81" s="30" t="s">
        <v>277</v>
      </c>
      <c r="F81" s="54" t="s">
        <v>283</v>
      </c>
      <c r="G81" s="26"/>
      <c r="H81" s="28"/>
      <c r="I81" s="32"/>
      <c r="J81" s="37"/>
      <c r="K81" s="33"/>
      <c r="L81" s="34"/>
      <c r="M81" s="35"/>
      <c r="N81" s="35"/>
      <c r="O81" s="36"/>
      <c r="P81" s="30" t="s">
        <v>279</v>
      </c>
      <c r="Q81" s="30" t="s">
        <v>280</v>
      </c>
      <c r="R81" s="30" t="s">
        <v>32</v>
      </c>
      <c r="S81" s="38">
        <f t="shared" si="5"/>
        <v>0</v>
      </c>
      <c r="T81" s="39" t="str">
        <f>_xlfn.IFNA(VLOOKUP(G81,'附表（价格）'!A:C,3,0),"")</f>
        <v/>
      </c>
      <c r="U81" s="40">
        <f t="shared" si="6"/>
        <v>0</v>
      </c>
      <c r="V81" s="33"/>
      <c r="W81" s="40">
        <f t="shared" si="7"/>
        <v>0</v>
      </c>
      <c r="Y81" s="44"/>
      <c r="Z81" s="44"/>
      <c r="AA81" s="42"/>
      <c r="AB81" s="42"/>
      <c r="AC81" s="43" t="str">
        <f>_xlfn.IFNA(VLOOKUP(Y81,H:H,1,0),"")</f>
        <v/>
      </c>
      <c r="AD81" s="43" t="str">
        <f>_xlfn.IFNA(VLOOKUP(Z81,H:H,1,0),"")</f>
        <v/>
      </c>
    </row>
    <row r="82" spans="1:30" s="20" customFormat="1" ht="20" customHeight="1">
      <c r="A82" s="26">
        <f t="shared" si="4"/>
        <v>81</v>
      </c>
      <c r="B82" s="30" t="s">
        <v>284</v>
      </c>
      <c r="C82" s="30" t="s">
        <v>26</v>
      </c>
      <c r="D82" s="30" t="s">
        <v>285</v>
      </c>
      <c r="E82" s="30" t="s">
        <v>277</v>
      </c>
      <c r="F82" s="54" t="s">
        <v>222</v>
      </c>
      <c r="G82" s="26"/>
      <c r="H82" s="28"/>
      <c r="I82" s="32"/>
      <c r="J82" s="37"/>
      <c r="K82" s="33"/>
      <c r="L82" s="34"/>
      <c r="M82" s="35"/>
      <c r="N82" s="35"/>
      <c r="O82" s="36"/>
      <c r="P82" s="30" t="s">
        <v>279</v>
      </c>
      <c r="Q82" s="30" t="s">
        <v>280</v>
      </c>
      <c r="R82" s="30" t="s">
        <v>32</v>
      </c>
      <c r="S82" s="38">
        <f t="shared" si="5"/>
        <v>0</v>
      </c>
      <c r="T82" s="39" t="str">
        <f>_xlfn.IFNA(VLOOKUP(G82,'附表（价格）'!A:C,3,0),"")</f>
        <v/>
      </c>
      <c r="U82" s="40">
        <f t="shared" si="6"/>
        <v>0</v>
      </c>
      <c r="V82" s="33"/>
      <c r="W82" s="40">
        <f t="shared" si="7"/>
        <v>0</v>
      </c>
      <c r="Y82" s="44"/>
      <c r="Z82" s="44"/>
      <c r="AA82" s="42"/>
      <c r="AB82" s="42"/>
      <c r="AC82" s="43" t="str">
        <f>_xlfn.IFNA(VLOOKUP(Y82,H:H,1,0),"")</f>
        <v/>
      </c>
      <c r="AD82" s="43" t="str">
        <f>_xlfn.IFNA(VLOOKUP(Z82,H:H,1,0),"")</f>
        <v/>
      </c>
    </row>
    <row r="83" spans="1:30" s="20" customFormat="1" ht="20" customHeight="1">
      <c r="A83" s="26">
        <f t="shared" si="4"/>
        <v>82</v>
      </c>
      <c r="B83" s="29" t="s">
        <v>286</v>
      </c>
      <c r="C83" s="29" t="s">
        <v>26</v>
      </c>
      <c r="D83" s="29" t="s">
        <v>287</v>
      </c>
      <c r="E83" s="29" t="s">
        <v>288</v>
      </c>
      <c r="F83" s="53" t="s">
        <v>222</v>
      </c>
      <c r="G83" s="26"/>
      <c r="H83" s="28"/>
      <c r="I83" s="32"/>
      <c r="J83" s="37"/>
      <c r="K83" s="33"/>
      <c r="L83" s="34"/>
      <c r="M83" s="35"/>
      <c r="N83" s="35"/>
      <c r="O83" s="36"/>
      <c r="P83" s="29" t="s">
        <v>279</v>
      </c>
      <c r="Q83" s="29" t="s">
        <v>280</v>
      </c>
      <c r="R83" s="29" t="s">
        <v>32</v>
      </c>
      <c r="S83" s="38">
        <f t="shared" si="5"/>
        <v>0</v>
      </c>
      <c r="T83" s="39" t="str">
        <f>_xlfn.IFNA(VLOOKUP(G83,'附表（价格）'!A:C,3,0),"")</f>
        <v/>
      </c>
      <c r="U83" s="40">
        <f t="shared" si="6"/>
        <v>0</v>
      </c>
      <c r="V83" s="33"/>
      <c r="W83" s="40">
        <f t="shared" si="7"/>
        <v>0</v>
      </c>
      <c r="Y83" s="44"/>
      <c r="Z83" s="44"/>
      <c r="AA83" s="42"/>
      <c r="AB83" s="42"/>
      <c r="AC83" s="43" t="str">
        <f>_xlfn.IFNA(VLOOKUP(Y83,H:H,1,0),"")</f>
        <v/>
      </c>
      <c r="AD83" s="43" t="str">
        <f>_xlfn.IFNA(VLOOKUP(Z83,H:H,1,0),"")</f>
        <v/>
      </c>
    </row>
    <row r="84" spans="1:30" s="20" customFormat="1" ht="20" customHeight="1">
      <c r="A84" s="26">
        <f t="shared" si="4"/>
        <v>83</v>
      </c>
      <c r="B84" s="29" t="s">
        <v>289</v>
      </c>
      <c r="C84" s="29" t="s">
        <v>26</v>
      </c>
      <c r="D84" s="29" t="s">
        <v>290</v>
      </c>
      <c r="E84" s="29" t="s">
        <v>291</v>
      </c>
      <c r="F84" s="53" t="s">
        <v>292</v>
      </c>
      <c r="G84" s="26"/>
      <c r="H84" s="28"/>
      <c r="I84" s="32"/>
      <c r="J84" s="37"/>
      <c r="K84" s="33"/>
      <c r="L84" s="34"/>
      <c r="M84" s="35"/>
      <c r="N84" s="35"/>
      <c r="O84" s="36"/>
      <c r="P84" s="29" t="s">
        <v>279</v>
      </c>
      <c r="Q84" s="29" t="s">
        <v>280</v>
      </c>
      <c r="R84" s="29" t="s">
        <v>32</v>
      </c>
      <c r="S84" s="38">
        <f t="shared" si="5"/>
        <v>0</v>
      </c>
      <c r="T84" s="39" t="str">
        <f>_xlfn.IFNA(VLOOKUP(G84,'附表（价格）'!A:C,3,0),"")</f>
        <v/>
      </c>
      <c r="U84" s="40">
        <f t="shared" si="6"/>
        <v>0</v>
      </c>
      <c r="V84" s="33"/>
      <c r="W84" s="40">
        <f t="shared" si="7"/>
        <v>0</v>
      </c>
      <c r="Y84" s="44"/>
      <c r="Z84" s="44"/>
      <c r="AA84" s="42"/>
      <c r="AB84" s="42"/>
      <c r="AC84" s="43" t="str">
        <f>_xlfn.IFNA(VLOOKUP(Y84,H:H,1,0),"")</f>
        <v/>
      </c>
      <c r="AD84" s="43" t="str">
        <f>_xlfn.IFNA(VLOOKUP(Z84,H:H,1,0),"")</f>
        <v/>
      </c>
    </row>
    <row r="85" spans="1:30" s="20" customFormat="1" ht="20" customHeight="1">
      <c r="A85" s="26">
        <f t="shared" si="4"/>
        <v>84</v>
      </c>
      <c r="B85" s="30" t="s">
        <v>293</v>
      </c>
      <c r="C85" s="30" t="s">
        <v>26</v>
      </c>
      <c r="D85" s="30" t="s">
        <v>294</v>
      </c>
      <c r="E85" s="30" t="s">
        <v>295</v>
      </c>
      <c r="F85" s="54" t="s">
        <v>296</v>
      </c>
      <c r="G85" s="26"/>
      <c r="H85" s="28"/>
      <c r="I85" s="32"/>
      <c r="J85" s="37"/>
      <c r="K85" s="33"/>
      <c r="L85" s="34"/>
      <c r="M85" s="35"/>
      <c r="N85" s="35"/>
      <c r="O85" s="36"/>
      <c r="P85" s="30" t="s">
        <v>279</v>
      </c>
      <c r="Q85" s="30" t="s">
        <v>280</v>
      </c>
      <c r="R85" s="30" t="s">
        <v>32</v>
      </c>
      <c r="S85" s="38">
        <f t="shared" si="5"/>
        <v>0</v>
      </c>
      <c r="T85" s="39" t="str">
        <f>_xlfn.IFNA(VLOOKUP(G85,'附表（价格）'!A:C,3,0),"")</f>
        <v/>
      </c>
      <c r="U85" s="40">
        <f t="shared" si="6"/>
        <v>0</v>
      </c>
      <c r="V85" s="33"/>
      <c r="W85" s="40">
        <f t="shared" si="7"/>
        <v>0</v>
      </c>
      <c r="Y85" s="44"/>
      <c r="Z85" s="44"/>
      <c r="AA85" s="42"/>
      <c r="AB85" s="42"/>
      <c r="AC85" s="43" t="str">
        <f>_xlfn.IFNA(VLOOKUP(Y85,H:H,1,0),"")</f>
        <v/>
      </c>
      <c r="AD85" s="43" t="str">
        <f>_xlfn.IFNA(VLOOKUP(Z85,H:H,1,0),"")</f>
        <v/>
      </c>
    </row>
    <row r="86" spans="1:30" s="20" customFormat="1" ht="20" customHeight="1">
      <c r="A86" s="26">
        <f t="shared" si="4"/>
        <v>85</v>
      </c>
      <c r="B86" s="29" t="s">
        <v>297</v>
      </c>
      <c r="C86" s="29" t="s">
        <v>26</v>
      </c>
      <c r="D86" s="29" t="s">
        <v>298</v>
      </c>
      <c r="E86" s="29" t="s">
        <v>299</v>
      </c>
      <c r="F86" s="53" t="s">
        <v>222</v>
      </c>
      <c r="G86" s="26"/>
      <c r="H86" s="28"/>
      <c r="I86" s="32"/>
      <c r="J86" s="37"/>
      <c r="K86" s="33"/>
      <c r="L86" s="34"/>
      <c r="M86" s="35"/>
      <c r="N86" s="35"/>
      <c r="O86" s="36"/>
      <c r="P86" s="29" t="s">
        <v>279</v>
      </c>
      <c r="Q86" s="29" t="s">
        <v>280</v>
      </c>
      <c r="R86" s="29" t="s">
        <v>32</v>
      </c>
      <c r="S86" s="38">
        <f t="shared" si="5"/>
        <v>0</v>
      </c>
      <c r="T86" s="39" t="str">
        <f>_xlfn.IFNA(VLOOKUP(G86,'附表（价格）'!A:C,3,0),"")</f>
        <v/>
      </c>
      <c r="U86" s="40">
        <f t="shared" si="6"/>
        <v>0</v>
      </c>
      <c r="V86" s="33"/>
      <c r="W86" s="40">
        <f t="shared" si="7"/>
        <v>0</v>
      </c>
      <c r="Y86" s="44"/>
      <c r="Z86" s="44"/>
      <c r="AA86" s="42"/>
      <c r="AB86" s="42"/>
      <c r="AC86" s="43" t="str">
        <f>_xlfn.IFNA(VLOOKUP(Y86,H:H,1,0),"")</f>
        <v/>
      </c>
      <c r="AD86" s="43" t="str">
        <f>_xlfn.IFNA(VLOOKUP(Z86,H:H,1,0),"")</f>
        <v/>
      </c>
    </row>
    <row r="87" spans="1:30" s="20" customFormat="1" ht="20" customHeight="1">
      <c r="A87" s="26">
        <f t="shared" si="4"/>
        <v>86</v>
      </c>
      <c r="B87" s="45" t="s">
        <v>300</v>
      </c>
      <c r="C87" s="45" t="s">
        <v>26</v>
      </c>
      <c r="D87" s="45" t="s">
        <v>301</v>
      </c>
      <c r="E87" s="45" t="s">
        <v>302</v>
      </c>
      <c r="F87" s="53" t="s">
        <v>303</v>
      </c>
      <c r="G87" s="26"/>
      <c r="H87" s="28"/>
      <c r="I87" s="32"/>
      <c r="J87" s="37"/>
      <c r="K87" s="26"/>
      <c r="L87" s="34"/>
      <c r="M87" s="35"/>
      <c r="N87" s="35"/>
      <c r="O87" s="36"/>
      <c r="P87" s="45" t="s">
        <v>279</v>
      </c>
      <c r="Q87" s="45" t="s">
        <v>280</v>
      </c>
      <c r="R87" s="45" t="s">
        <v>32</v>
      </c>
      <c r="S87" s="38">
        <f t="shared" si="5"/>
        <v>0</v>
      </c>
      <c r="T87" s="39" t="str">
        <f>_xlfn.IFNA(VLOOKUP(G87,'附表（价格）'!A:C,3,0),"")</f>
        <v/>
      </c>
      <c r="U87" s="40">
        <f t="shared" si="6"/>
        <v>0</v>
      </c>
      <c r="V87" s="46"/>
      <c r="W87" s="40">
        <f t="shared" si="7"/>
        <v>0</v>
      </c>
      <c r="Y87" s="44"/>
      <c r="Z87" s="44"/>
      <c r="AA87" s="42"/>
      <c r="AB87" s="42"/>
      <c r="AC87" s="43" t="str">
        <f>_xlfn.IFNA(VLOOKUP(Y87,H:H,1,0),"")</f>
        <v/>
      </c>
      <c r="AD87" s="43" t="str">
        <f>_xlfn.IFNA(VLOOKUP(Z87,H:H,1,0),"")</f>
        <v/>
      </c>
    </row>
    <row r="88" spans="1:30" s="20" customFormat="1" ht="20" customHeight="1">
      <c r="A88" s="26">
        <f t="shared" si="4"/>
        <v>87</v>
      </c>
      <c r="B88" s="30" t="s">
        <v>305</v>
      </c>
      <c r="C88" s="30" t="s">
        <v>26</v>
      </c>
      <c r="D88" s="30" t="s">
        <v>306</v>
      </c>
      <c r="E88" s="30" t="s">
        <v>302</v>
      </c>
      <c r="F88" s="54" t="s">
        <v>307</v>
      </c>
      <c r="G88" s="26"/>
      <c r="H88" s="28"/>
      <c r="I88" s="32"/>
      <c r="J88" s="37"/>
      <c r="K88" s="33"/>
      <c r="L88" s="34"/>
      <c r="M88" s="35"/>
      <c r="N88" s="35"/>
      <c r="O88" s="36"/>
      <c r="P88" s="30" t="s">
        <v>279</v>
      </c>
      <c r="Q88" s="30" t="s">
        <v>280</v>
      </c>
      <c r="R88" s="30" t="s">
        <v>32</v>
      </c>
      <c r="S88" s="38">
        <f t="shared" si="5"/>
        <v>0</v>
      </c>
      <c r="T88" s="39" t="str">
        <f>_xlfn.IFNA(VLOOKUP(G88,'附表（价格）'!A:C,3,0),"")</f>
        <v/>
      </c>
      <c r="U88" s="40">
        <f t="shared" si="6"/>
        <v>0</v>
      </c>
      <c r="V88" s="33"/>
      <c r="W88" s="40">
        <f t="shared" si="7"/>
        <v>0</v>
      </c>
      <c r="Y88" s="44"/>
      <c r="Z88" s="44"/>
      <c r="AA88" s="42"/>
      <c r="AB88" s="42"/>
      <c r="AC88" s="43" t="str">
        <f>_xlfn.IFNA(VLOOKUP(Y88,H:H,1,0),"")</f>
        <v/>
      </c>
      <c r="AD88" s="43" t="str">
        <f>_xlfn.IFNA(VLOOKUP(Z88,H:H,1,0),"")</f>
        <v/>
      </c>
    </row>
    <row r="89" spans="1:30" s="20" customFormat="1" ht="20" customHeight="1">
      <c r="A89" s="26">
        <f t="shared" si="4"/>
        <v>88</v>
      </c>
      <c r="B89" s="30" t="s">
        <v>279</v>
      </c>
      <c r="C89" s="30" t="s">
        <v>33</v>
      </c>
      <c r="D89" s="30" t="s">
        <v>280</v>
      </c>
      <c r="E89" s="30" t="s">
        <v>94</v>
      </c>
      <c r="F89" s="54" t="s">
        <v>35</v>
      </c>
      <c r="G89" s="26"/>
      <c r="H89" s="28"/>
      <c r="I89" s="32"/>
      <c r="J89" s="37"/>
      <c r="K89" s="33"/>
      <c r="L89" s="34"/>
      <c r="M89" s="35"/>
      <c r="N89" s="35"/>
      <c r="O89" s="36"/>
      <c r="P89" s="30" t="s">
        <v>279</v>
      </c>
      <c r="Q89" s="30" t="s">
        <v>280</v>
      </c>
      <c r="R89" s="30" t="s">
        <v>32</v>
      </c>
      <c r="S89" s="38">
        <f t="shared" si="5"/>
        <v>0</v>
      </c>
      <c r="T89" s="39" t="str">
        <f>_xlfn.IFNA(VLOOKUP(G89,'附表（价格）'!A:C,3,0),"")</f>
        <v/>
      </c>
      <c r="U89" s="40">
        <f t="shared" si="6"/>
        <v>0</v>
      </c>
      <c r="V89" s="33"/>
      <c r="W89" s="40">
        <f t="shared" si="7"/>
        <v>0</v>
      </c>
      <c r="Y89" s="44"/>
      <c r="Z89" s="44"/>
      <c r="AA89" s="42"/>
      <c r="AB89" s="42"/>
      <c r="AC89" s="43" t="str">
        <f>_xlfn.IFNA(VLOOKUP(Y89,H:H,1,0),"")</f>
        <v/>
      </c>
      <c r="AD89" s="43" t="str">
        <f>_xlfn.IFNA(VLOOKUP(Z89,H:H,1,0),"")</f>
        <v/>
      </c>
    </row>
    <row r="90" spans="1:30" s="20" customFormat="1" ht="20" customHeight="1">
      <c r="A90" s="26">
        <f t="shared" si="4"/>
        <v>89</v>
      </c>
      <c r="B90" s="29" t="s">
        <v>308</v>
      </c>
      <c r="C90" s="29" t="s">
        <v>26</v>
      </c>
      <c r="D90" s="29" t="s">
        <v>309</v>
      </c>
      <c r="E90" s="29" t="s">
        <v>310</v>
      </c>
      <c r="F90" s="53" t="s">
        <v>311</v>
      </c>
      <c r="G90" s="26"/>
      <c r="H90" s="28"/>
      <c r="I90" s="32"/>
      <c r="J90" s="37"/>
      <c r="K90" s="33"/>
      <c r="L90" s="34"/>
      <c r="M90" s="35"/>
      <c r="N90" s="35"/>
      <c r="O90" s="36"/>
      <c r="P90" s="29" t="s">
        <v>312</v>
      </c>
      <c r="Q90" s="29" t="s">
        <v>313</v>
      </c>
      <c r="R90" s="29" t="s">
        <v>32</v>
      </c>
      <c r="S90" s="38">
        <f t="shared" si="5"/>
        <v>0</v>
      </c>
      <c r="T90" s="39" t="str">
        <f>_xlfn.IFNA(VLOOKUP(G90,'附表（价格）'!A:C,3,0),"")</f>
        <v/>
      </c>
      <c r="U90" s="40">
        <f t="shared" si="6"/>
        <v>0</v>
      </c>
      <c r="V90" s="33"/>
      <c r="W90" s="40">
        <f t="shared" si="7"/>
        <v>0</v>
      </c>
      <c r="Y90" s="44"/>
      <c r="Z90" s="44"/>
      <c r="AA90" s="42"/>
      <c r="AB90" s="42"/>
      <c r="AC90" s="43" t="str">
        <f>_xlfn.IFNA(VLOOKUP(Y90,H:H,1,0),"")</f>
        <v/>
      </c>
      <c r="AD90" s="43" t="str">
        <f>_xlfn.IFNA(VLOOKUP(Z90,H:H,1,0),"")</f>
        <v/>
      </c>
    </row>
    <row r="91" spans="1:30" s="20" customFormat="1" ht="20" customHeight="1">
      <c r="A91" s="26">
        <f t="shared" si="4"/>
        <v>90</v>
      </c>
      <c r="B91" s="30" t="s">
        <v>314</v>
      </c>
      <c r="C91" s="30" t="s">
        <v>26</v>
      </c>
      <c r="D91" s="30" t="s">
        <v>315</v>
      </c>
      <c r="E91" s="30" t="s">
        <v>316</v>
      </c>
      <c r="F91" s="54" t="s">
        <v>317</v>
      </c>
      <c r="G91" s="26"/>
      <c r="H91" s="28"/>
      <c r="I91" s="32"/>
      <c r="J91" s="37"/>
      <c r="K91" s="33"/>
      <c r="L91" s="34"/>
      <c r="M91" s="35"/>
      <c r="N91" s="35"/>
      <c r="O91" s="36"/>
      <c r="P91" s="30" t="s">
        <v>312</v>
      </c>
      <c r="Q91" s="30" t="s">
        <v>313</v>
      </c>
      <c r="R91" s="30" t="s">
        <v>32</v>
      </c>
      <c r="S91" s="38">
        <f t="shared" si="5"/>
        <v>0</v>
      </c>
      <c r="T91" s="39" t="str">
        <f>_xlfn.IFNA(VLOOKUP(G91,'附表（价格）'!A:C,3,0),"")</f>
        <v/>
      </c>
      <c r="U91" s="40">
        <f t="shared" si="6"/>
        <v>0</v>
      </c>
      <c r="V91" s="33"/>
      <c r="W91" s="40">
        <f t="shared" si="7"/>
        <v>0</v>
      </c>
      <c r="Y91" s="44"/>
      <c r="Z91" s="44"/>
      <c r="AA91" s="42"/>
      <c r="AB91" s="42"/>
      <c r="AC91" s="43" t="str">
        <f>_xlfn.IFNA(VLOOKUP(Y91,H:H,1,0),"")</f>
        <v/>
      </c>
      <c r="AD91" s="43" t="str">
        <f>_xlfn.IFNA(VLOOKUP(Z91,H:H,1,0),"")</f>
        <v/>
      </c>
    </row>
    <row r="92" spans="1:30" s="20" customFormat="1" ht="20" customHeight="1">
      <c r="A92" s="26">
        <f t="shared" si="4"/>
        <v>91</v>
      </c>
      <c r="B92" s="29" t="s">
        <v>318</v>
      </c>
      <c r="C92" s="29" t="s">
        <v>26</v>
      </c>
      <c r="D92" s="29" t="s">
        <v>319</v>
      </c>
      <c r="E92" s="29" t="s">
        <v>320</v>
      </c>
      <c r="F92" s="53" t="s">
        <v>321</v>
      </c>
      <c r="G92" s="26"/>
      <c r="H92" s="28"/>
      <c r="I92" s="32"/>
      <c r="J92" s="37"/>
      <c r="K92" s="33"/>
      <c r="L92" s="34"/>
      <c r="M92" s="35"/>
      <c r="N92" s="35"/>
      <c r="O92" s="36"/>
      <c r="P92" s="29" t="s">
        <v>312</v>
      </c>
      <c r="Q92" s="29" t="s">
        <v>313</v>
      </c>
      <c r="R92" s="29" t="s">
        <v>32</v>
      </c>
      <c r="S92" s="38">
        <f t="shared" si="5"/>
        <v>0</v>
      </c>
      <c r="T92" s="39" t="str">
        <f>_xlfn.IFNA(VLOOKUP(G92,'附表（价格）'!A:C,3,0),"")</f>
        <v/>
      </c>
      <c r="U92" s="40">
        <f t="shared" si="6"/>
        <v>0</v>
      </c>
      <c r="V92" s="33"/>
      <c r="W92" s="40">
        <f t="shared" si="7"/>
        <v>0</v>
      </c>
      <c r="Y92" s="44"/>
      <c r="Z92" s="44"/>
      <c r="AA92" s="42"/>
      <c r="AB92" s="42"/>
      <c r="AC92" s="43" t="str">
        <f>_xlfn.IFNA(VLOOKUP(Y92,H:H,1,0),"")</f>
        <v/>
      </c>
      <c r="AD92" s="43" t="str">
        <f>_xlfn.IFNA(VLOOKUP(Z92,H:H,1,0),"")</f>
        <v/>
      </c>
    </row>
    <row r="93" spans="1:30" s="20" customFormat="1" ht="20" customHeight="1">
      <c r="A93" s="26">
        <f t="shared" si="4"/>
        <v>92</v>
      </c>
      <c r="B93" s="30" t="s">
        <v>322</v>
      </c>
      <c r="C93" s="30" t="s">
        <v>26</v>
      </c>
      <c r="D93" s="30" t="s">
        <v>323</v>
      </c>
      <c r="E93" s="30" t="s">
        <v>324</v>
      </c>
      <c r="F93" s="54" t="s">
        <v>321</v>
      </c>
      <c r="G93" s="26"/>
      <c r="H93" s="28"/>
      <c r="I93" s="32"/>
      <c r="J93" s="37"/>
      <c r="K93" s="33"/>
      <c r="L93" s="34"/>
      <c r="M93" s="35"/>
      <c r="N93" s="35"/>
      <c r="O93" s="36"/>
      <c r="P93" s="30" t="s">
        <v>312</v>
      </c>
      <c r="Q93" s="30" t="s">
        <v>313</v>
      </c>
      <c r="R93" s="30" t="s">
        <v>32</v>
      </c>
      <c r="S93" s="38">
        <f t="shared" si="5"/>
        <v>0</v>
      </c>
      <c r="T93" s="39" t="str">
        <f>_xlfn.IFNA(VLOOKUP(G93,'附表（价格）'!A:C,3,0),"")</f>
        <v/>
      </c>
      <c r="U93" s="40">
        <f t="shared" si="6"/>
        <v>0</v>
      </c>
      <c r="V93" s="33"/>
      <c r="W93" s="40">
        <f t="shared" si="7"/>
        <v>0</v>
      </c>
      <c r="Y93" s="44"/>
      <c r="Z93" s="44"/>
      <c r="AA93" s="42"/>
      <c r="AB93" s="42"/>
      <c r="AC93" s="43" t="str">
        <f>_xlfn.IFNA(VLOOKUP(Y93,H:H,1,0),"")</f>
        <v/>
      </c>
      <c r="AD93" s="43" t="str">
        <f>_xlfn.IFNA(VLOOKUP(Z93,H:H,1,0),"")</f>
        <v/>
      </c>
    </row>
    <row r="94" spans="1:30" s="20" customFormat="1" ht="20" customHeight="1">
      <c r="A94" s="26">
        <f t="shared" si="4"/>
        <v>93</v>
      </c>
      <c r="B94" s="29" t="s">
        <v>325</v>
      </c>
      <c r="C94" s="29" t="s">
        <v>26</v>
      </c>
      <c r="D94" s="29" t="s">
        <v>326</v>
      </c>
      <c r="E94" s="29" t="s">
        <v>327</v>
      </c>
      <c r="F94" s="53" t="s">
        <v>321</v>
      </c>
      <c r="G94" s="26"/>
      <c r="H94" s="28"/>
      <c r="I94" s="32"/>
      <c r="J94" s="37"/>
      <c r="K94" s="33"/>
      <c r="L94" s="34"/>
      <c r="M94" s="35"/>
      <c r="N94" s="35"/>
      <c r="O94" s="36"/>
      <c r="P94" s="29" t="s">
        <v>312</v>
      </c>
      <c r="Q94" s="29" t="s">
        <v>313</v>
      </c>
      <c r="R94" s="29" t="s">
        <v>32</v>
      </c>
      <c r="S94" s="38">
        <f t="shared" si="5"/>
        <v>0</v>
      </c>
      <c r="T94" s="39" t="str">
        <f>_xlfn.IFNA(VLOOKUP(G94,'附表（价格）'!A:C,3,0),"")</f>
        <v/>
      </c>
      <c r="U94" s="40">
        <f t="shared" si="6"/>
        <v>0</v>
      </c>
      <c r="V94" s="33"/>
      <c r="W94" s="40">
        <f t="shared" si="7"/>
        <v>0</v>
      </c>
      <c r="Y94" s="44"/>
      <c r="Z94" s="44"/>
      <c r="AA94" s="42"/>
      <c r="AB94" s="42"/>
      <c r="AC94" s="43" t="str">
        <f>_xlfn.IFNA(VLOOKUP(Y94,H:H,1,0),"")</f>
        <v/>
      </c>
      <c r="AD94" s="43" t="str">
        <f>_xlfn.IFNA(VLOOKUP(Z94,H:H,1,0),"")</f>
        <v/>
      </c>
    </row>
    <row r="95" spans="1:30" s="20" customFormat="1" ht="20" customHeight="1">
      <c r="A95" s="26">
        <f t="shared" si="4"/>
        <v>94</v>
      </c>
      <c r="B95" s="30" t="s">
        <v>328</v>
      </c>
      <c r="C95" s="30" t="s">
        <v>26</v>
      </c>
      <c r="D95" s="30" t="s">
        <v>329</v>
      </c>
      <c r="E95" s="30" t="s">
        <v>327</v>
      </c>
      <c r="F95" s="54" t="s">
        <v>330</v>
      </c>
      <c r="G95" s="26"/>
      <c r="H95" s="28"/>
      <c r="I95" s="32"/>
      <c r="J95" s="37"/>
      <c r="K95" s="33"/>
      <c r="L95" s="34"/>
      <c r="M95" s="35"/>
      <c r="N95" s="35"/>
      <c r="O95" s="36"/>
      <c r="P95" s="30" t="s">
        <v>312</v>
      </c>
      <c r="Q95" s="30" t="s">
        <v>313</v>
      </c>
      <c r="R95" s="30" t="s">
        <v>32</v>
      </c>
      <c r="S95" s="38">
        <f t="shared" si="5"/>
        <v>0</v>
      </c>
      <c r="T95" s="39" t="str">
        <f>_xlfn.IFNA(VLOOKUP(G95,'附表（价格）'!A:C,3,0),"")</f>
        <v/>
      </c>
      <c r="U95" s="40">
        <f t="shared" si="6"/>
        <v>0</v>
      </c>
      <c r="V95" s="33"/>
      <c r="W95" s="40">
        <f t="shared" si="7"/>
        <v>0</v>
      </c>
      <c r="Y95" s="44"/>
      <c r="Z95" s="44"/>
      <c r="AA95" s="42"/>
      <c r="AB95" s="42"/>
      <c r="AC95" s="43" t="str">
        <f>_xlfn.IFNA(VLOOKUP(Y95,H:H,1,0),"")</f>
        <v/>
      </c>
      <c r="AD95" s="43" t="str">
        <f>_xlfn.IFNA(VLOOKUP(Z95,H:H,1,0),"")</f>
        <v/>
      </c>
    </row>
    <row r="96" spans="1:30" s="20" customFormat="1" ht="20" customHeight="1">
      <c r="A96" s="26">
        <f t="shared" si="4"/>
        <v>95</v>
      </c>
      <c r="B96" s="30" t="s">
        <v>331</v>
      </c>
      <c r="C96" s="30" t="s">
        <v>26</v>
      </c>
      <c r="D96" s="30" t="s">
        <v>332</v>
      </c>
      <c r="E96" s="30" t="s">
        <v>327</v>
      </c>
      <c r="F96" s="54" t="s">
        <v>333</v>
      </c>
      <c r="G96" s="26"/>
      <c r="H96" s="28"/>
      <c r="I96" s="32"/>
      <c r="J96" s="37"/>
      <c r="K96" s="33"/>
      <c r="L96" s="34"/>
      <c r="M96" s="35"/>
      <c r="N96" s="35"/>
      <c r="O96" s="36"/>
      <c r="P96" s="30" t="s">
        <v>312</v>
      </c>
      <c r="Q96" s="30" t="s">
        <v>313</v>
      </c>
      <c r="R96" s="30" t="s">
        <v>32</v>
      </c>
      <c r="S96" s="38">
        <f t="shared" si="5"/>
        <v>0</v>
      </c>
      <c r="T96" s="39" t="str">
        <f>_xlfn.IFNA(VLOOKUP(G96,'附表（价格）'!A:C,3,0),"")</f>
        <v/>
      </c>
      <c r="U96" s="40">
        <f t="shared" si="6"/>
        <v>0</v>
      </c>
      <c r="V96" s="33"/>
      <c r="W96" s="40">
        <f t="shared" si="7"/>
        <v>0</v>
      </c>
      <c r="Y96" s="44"/>
      <c r="Z96" s="44"/>
      <c r="AA96" s="42"/>
      <c r="AB96" s="42"/>
      <c r="AC96" s="43" t="str">
        <f>_xlfn.IFNA(VLOOKUP(Y96,H:H,1,0),"")</f>
        <v/>
      </c>
      <c r="AD96" s="43" t="str">
        <f>_xlfn.IFNA(VLOOKUP(Z96,H:H,1,0),"")</f>
        <v/>
      </c>
    </row>
    <row r="97" spans="1:30" s="20" customFormat="1" ht="20" customHeight="1">
      <c r="A97" s="26">
        <f t="shared" si="4"/>
        <v>96</v>
      </c>
      <c r="B97" s="30" t="s">
        <v>334</v>
      </c>
      <c r="C97" s="30" t="s">
        <v>26</v>
      </c>
      <c r="D97" s="30" t="s">
        <v>335</v>
      </c>
      <c r="E97" s="30" t="s">
        <v>327</v>
      </c>
      <c r="F97" s="54" t="s">
        <v>330</v>
      </c>
      <c r="G97" s="26"/>
      <c r="H97" s="28"/>
      <c r="I97" s="32"/>
      <c r="J97" s="37"/>
      <c r="K97" s="33"/>
      <c r="L97" s="34"/>
      <c r="M97" s="35"/>
      <c r="N97" s="35"/>
      <c r="O97" s="36"/>
      <c r="P97" s="30" t="s">
        <v>312</v>
      </c>
      <c r="Q97" s="30" t="s">
        <v>313</v>
      </c>
      <c r="R97" s="30" t="s">
        <v>32</v>
      </c>
      <c r="S97" s="38">
        <f t="shared" si="5"/>
        <v>0</v>
      </c>
      <c r="T97" s="39" t="str">
        <f>_xlfn.IFNA(VLOOKUP(G97,'附表（价格）'!A:C,3,0),"")</f>
        <v/>
      </c>
      <c r="U97" s="40">
        <f t="shared" si="6"/>
        <v>0</v>
      </c>
      <c r="V97" s="33"/>
      <c r="W97" s="40">
        <f t="shared" si="7"/>
        <v>0</v>
      </c>
      <c r="Y97" s="44"/>
      <c r="Z97" s="44"/>
      <c r="AA97" s="42"/>
      <c r="AB97" s="42"/>
      <c r="AC97" s="43" t="str">
        <f>_xlfn.IFNA(VLOOKUP(Y97,H:H,1,0),"")</f>
        <v/>
      </c>
      <c r="AD97" s="43" t="str">
        <f>_xlfn.IFNA(VLOOKUP(Z97,H:H,1,0),"")</f>
        <v/>
      </c>
    </row>
    <row r="98" spans="1:30" s="20" customFormat="1" ht="20" customHeight="1">
      <c r="A98" s="26">
        <f t="shared" si="4"/>
        <v>97</v>
      </c>
      <c r="B98" s="30" t="s">
        <v>336</v>
      </c>
      <c r="C98" s="30" t="s">
        <v>26</v>
      </c>
      <c r="D98" s="30" t="s">
        <v>337</v>
      </c>
      <c r="E98" s="30" t="s">
        <v>338</v>
      </c>
      <c r="F98" s="54" t="s">
        <v>339</v>
      </c>
      <c r="G98" s="26"/>
      <c r="H98" s="28"/>
      <c r="I98" s="32"/>
      <c r="J98" s="37"/>
      <c r="K98" s="33"/>
      <c r="L98" s="34"/>
      <c r="M98" s="35"/>
      <c r="N98" s="35"/>
      <c r="O98" s="36"/>
      <c r="P98" s="30" t="s">
        <v>312</v>
      </c>
      <c r="Q98" s="30" t="s">
        <v>313</v>
      </c>
      <c r="R98" s="30" t="s">
        <v>32</v>
      </c>
      <c r="S98" s="38">
        <f t="shared" si="5"/>
        <v>0</v>
      </c>
      <c r="T98" s="39" t="str">
        <f>_xlfn.IFNA(VLOOKUP(G98,'附表（价格）'!A:C,3,0),"")</f>
        <v/>
      </c>
      <c r="U98" s="40">
        <f t="shared" si="6"/>
        <v>0</v>
      </c>
      <c r="V98" s="33"/>
      <c r="W98" s="40">
        <f t="shared" si="7"/>
        <v>0</v>
      </c>
      <c r="Y98" s="44"/>
      <c r="Z98" s="44"/>
      <c r="AA98" s="42"/>
      <c r="AB98" s="42"/>
      <c r="AC98" s="43" t="str">
        <f>_xlfn.IFNA(VLOOKUP(Y98,H:H,1,0),"")</f>
        <v/>
      </c>
      <c r="AD98" s="43" t="str">
        <f>_xlfn.IFNA(VLOOKUP(Z98,H:H,1,0),"")</f>
        <v/>
      </c>
    </row>
    <row r="99" spans="1:30" s="20" customFormat="1" ht="20" customHeight="1">
      <c r="A99" s="26">
        <f t="shared" si="4"/>
        <v>98</v>
      </c>
      <c r="B99" s="29" t="s">
        <v>340</v>
      </c>
      <c r="C99" s="29" t="s">
        <v>26</v>
      </c>
      <c r="D99" s="29" t="s">
        <v>341</v>
      </c>
      <c r="E99" s="29" t="s">
        <v>342</v>
      </c>
      <c r="F99" s="53" t="s">
        <v>343</v>
      </c>
      <c r="G99" s="26"/>
      <c r="H99" s="28"/>
      <c r="I99" s="32"/>
      <c r="J99" s="37"/>
      <c r="K99" s="33"/>
      <c r="L99" s="34"/>
      <c r="M99" s="35"/>
      <c r="N99" s="35"/>
      <c r="O99" s="36"/>
      <c r="P99" s="29" t="s">
        <v>312</v>
      </c>
      <c r="Q99" s="29" t="s">
        <v>313</v>
      </c>
      <c r="R99" s="29" t="s">
        <v>32</v>
      </c>
      <c r="S99" s="38">
        <f t="shared" si="5"/>
        <v>0</v>
      </c>
      <c r="T99" s="39" t="str">
        <f>_xlfn.IFNA(VLOOKUP(G99,'附表（价格）'!A:C,3,0),"")</f>
        <v/>
      </c>
      <c r="U99" s="40">
        <f t="shared" si="6"/>
        <v>0</v>
      </c>
      <c r="V99" s="33"/>
      <c r="W99" s="40">
        <f t="shared" si="7"/>
        <v>0</v>
      </c>
      <c r="Y99" s="44"/>
      <c r="Z99" s="44"/>
      <c r="AA99" s="42"/>
      <c r="AB99" s="42"/>
      <c r="AC99" s="43" t="str">
        <f>_xlfn.IFNA(VLOOKUP(Y99,H:H,1,0),"")</f>
        <v/>
      </c>
      <c r="AD99" s="43" t="str">
        <f>_xlfn.IFNA(VLOOKUP(Z99,H:H,1,0),"")</f>
        <v/>
      </c>
    </row>
    <row r="100" spans="1:30" s="20" customFormat="1" ht="20" customHeight="1">
      <c r="A100" s="26">
        <f t="shared" si="4"/>
        <v>99</v>
      </c>
      <c r="B100" s="29" t="s">
        <v>344</v>
      </c>
      <c r="C100" s="29" t="s">
        <v>26</v>
      </c>
      <c r="D100" s="29" t="s">
        <v>345</v>
      </c>
      <c r="E100" s="29" t="s">
        <v>346</v>
      </c>
      <c r="F100" s="53" t="s">
        <v>222</v>
      </c>
      <c r="G100" s="26"/>
      <c r="H100" s="28"/>
      <c r="I100" s="32"/>
      <c r="J100" s="37"/>
      <c r="K100" s="33"/>
      <c r="L100" s="34"/>
      <c r="M100" s="35"/>
      <c r="N100" s="35"/>
      <c r="O100" s="36"/>
      <c r="P100" s="29" t="s">
        <v>312</v>
      </c>
      <c r="Q100" s="29" t="s">
        <v>313</v>
      </c>
      <c r="R100" s="29" t="s">
        <v>32</v>
      </c>
      <c r="S100" s="38">
        <f t="shared" si="5"/>
        <v>0</v>
      </c>
      <c r="T100" s="39" t="str">
        <f>_xlfn.IFNA(VLOOKUP(G100,'附表（价格）'!A:C,3,0),"")</f>
        <v/>
      </c>
      <c r="U100" s="40">
        <f t="shared" si="6"/>
        <v>0</v>
      </c>
      <c r="V100" s="33"/>
      <c r="W100" s="40">
        <f t="shared" si="7"/>
        <v>0</v>
      </c>
      <c r="Y100" s="44"/>
      <c r="Z100" s="44"/>
      <c r="AA100" s="42"/>
      <c r="AB100" s="42"/>
      <c r="AC100" s="43" t="str">
        <f>_xlfn.IFNA(VLOOKUP(Y100,H:H,1,0),"")</f>
        <v/>
      </c>
      <c r="AD100" s="43" t="str">
        <f>_xlfn.IFNA(VLOOKUP(Z100,H:H,1,0),"")</f>
        <v/>
      </c>
    </row>
    <row r="101" spans="1:30" s="20" customFormat="1" ht="20" customHeight="1">
      <c r="A101" s="26">
        <f t="shared" si="4"/>
        <v>100</v>
      </c>
      <c r="B101" s="30" t="s">
        <v>347</v>
      </c>
      <c r="C101" s="30" t="s">
        <v>26</v>
      </c>
      <c r="D101" s="30" t="s">
        <v>348</v>
      </c>
      <c r="E101" s="30" t="s">
        <v>349</v>
      </c>
      <c r="F101" s="54" t="s">
        <v>350</v>
      </c>
      <c r="G101" s="26"/>
      <c r="H101" s="28"/>
      <c r="I101" s="32"/>
      <c r="J101" s="37"/>
      <c r="K101" s="33"/>
      <c r="L101" s="34"/>
      <c r="M101" s="35"/>
      <c r="N101" s="35"/>
      <c r="O101" s="36"/>
      <c r="P101" s="30" t="s">
        <v>312</v>
      </c>
      <c r="Q101" s="30" t="s">
        <v>313</v>
      </c>
      <c r="R101" s="30" t="s">
        <v>32</v>
      </c>
      <c r="S101" s="38">
        <f t="shared" si="5"/>
        <v>0</v>
      </c>
      <c r="T101" s="39" t="str">
        <f>_xlfn.IFNA(VLOOKUP(G101,'附表（价格）'!A:C,3,0),"")</f>
        <v/>
      </c>
      <c r="U101" s="40">
        <f t="shared" si="6"/>
        <v>0</v>
      </c>
      <c r="V101" s="33"/>
      <c r="W101" s="40">
        <f t="shared" si="7"/>
        <v>0</v>
      </c>
      <c r="Y101" s="44"/>
      <c r="Z101" s="44"/>
      <c r="AA101" s="42"/>
      <c r="AB101" s="42"/>
      <c r="AC101" s="43" t="str">
        <f>_xlfn.IFNA(VLOOKUP(Y101,H:H,1,0),"")</f>
        <v/>
      </c>
      <c r="AD101" s="43" t="str">
        <f>_xlfn.IFNA(VLOOKUP(Z101,H:H,1,0),"")</f>
        <v/>
      </c>
    </row>
    <row r="102" spans="1:30" s="20" customFormat="1" ht="20" customHeight="1">
      <c r="A102" s="26">
        <f t="shared" si="4"/>
        <v>101</v>
      </c>
      <c r="B102" s="29" t="s">
        <v>351</v>
      </c>
      <c r="C102" s="29" t="s">
        <v>26</v>
      </c>
      <c r="D102" s="29" t="s">
        <v>352</v>
      </c>
      <c r="E102" s="29" t="s">
        <v>349</v>
      </c>
      <c r="F102" s="53" t="s">
        <v>292</v>
      </c>
      <c r="G102" s="26"/>
      <c r="H102" s="28"/>
      <c r="I102" s="32"/>
      <c r="J102" s="37"/>
      <c r="K102" s="33"/>
      <c r="L102" s="34"/>
      <c r="M102" s="35"/>
      <c r="N102" s="35"/>
      <c r="O102" s="36"/>
      <c r="P102" s="29" t="s">
        <v>312</v>
      </c>
      <c r="Q102" s="29" t="s">
        <v>313</v>
      </c>
      <c r="R102" s="29" t="s">
        <v>32</v>
      </c>
      <c r="S102" s="38">
        <f t="shared" si="5"/>
        <v>0</v>
      </c>
      <c r="T102" s="39" t="str">
        <f>_xlfn.IFNA(VLOOKUP(G102,'附表（价格）'!A:C,3,0),"")</f>
        <v/>
      </c>
      <c r="U102" s="40">
        <f t="shared" si="6"/>
        <v>0</v>
      </c>
      <c r="V102" s="33"/>
      <c r="W102" s="40">
        <f t="shared" si="7"/>
        <v>0</v>
      </c>
      <c r="Y102" s="44"/>
      <c r="Z102" s="44"/>
      <c r="AA102" s="42"/>
      <c r="AB102" s="42"/>
      <c r="AC102" s="43" t="str">
        <f>_xlfn.IFNA(VLOOKUP(Y102,H:H,1,0),"")</f>
        <v/>
      </c>
      <c r="AD102" s="43" t="str">
        <f>_xlfn.IFNA(VLOOKUP(Z102,H:H,1,0),"")</f>
        <v/>
      </c>
    </row>
    <row r="103" spans="1:30" s="20" customFormat="1" ht="20" customHeight="1">
      <c r="A103" s="26">
        <f t="shared" si="4"/>
        <v>102</v>
      </c>
      <c r="B103" s="30" t="s">
        <v>353</v>
      </c>
      <c r="C103" s="30" t="s">
        <v>26</v>
      </c>
      <c r="D103" s="30" t="s">
        <v>354</v>
      </c>
      <c r="E103" s="30" t="s">
        <v>355</v>
      </c>
      <c r="F103" s="54" t="s">
        <v>356</v>
      </c>
      <c r="G103" s="26"/>
      <c r="H103" s="28"/>
      <c r="I103" s="32"/>
      <c r="J103" s="37"/>
      <c r="K103" s="33"/>
      <c r="L103" s="34"/>
      <c r="M103" s="35"/>
      <c r="N103" s="35"/>
      <c r="O103" s="36"/>
      <c r="P103" s="30" t="s">
        <v>312</v>
      </c>
      <c r="Q103" s="30" t="s">
        <v>313</v>
      </c>
      <c r="R103" s="30" t="s">
        <v>32</v>
      </c>
      <c r="S103" s="38">
        <f t="shared" si="5"/>
        <v>0</v>
      </c>
      <c r="T103" s="39" t="str">
        <f>_xlfn.IFNA(VLOOKUP(G103,'附表（价格）'!A:C,3,0),"")</f>
        <v/>
      </c>
      <c r="U103" s="40">
        <f t="shared" si="6"/>
        <v>0</v>
      </c>
      <c r="V103" s="33"/>
      <c r="W103" s="40">
        <f t="shared" si="7"/>
        <v>0</v>
      </c>
      <c r="Y103" s="44"/>
      <c r="Z103" s="44"/>
      <c r="AA103" s="42"/>
      <c r="AB103" s="42"/>
      <c r="AC103" s="43" t="str">
        <f>_xlfn.IFNA(VLOOKUP(Y103,H:H,1,0),"")</f>
        <v/>
      </c>
      <c r="AD103" s="43" t="str">
        <f>_xlfn.IFNA(VLOOKUP(Z103,H:H,1,0),"")</f>
        <v/>
      </c>
    </row>
    <row r="104" spans="1:30" s="20" customFormat="1" ht="20" customHeight="1">
      <c r="A104" s="26">
        <f t="shared" si="4"/>
        <v>103</v>
      </c>
      <c r="B104" s="30" t="s">
        <v>357</v>
      </c>
      <c r="C104" s="30" t="s">
        <v>26</v>
      </c>
      <c r="D104" s="30" t="s">
        <v>358</v>
      </c>
      <c r="E104" s="30" t="s">
        <v>359</v>
      </c>
      <c r="F104" s="54" t="s">
        <v>360</v>
      </c>
      <c r="G104" s="26"/>
      <c r="H104" s="28"/>
      <c r="I104" s="32"/>
      <c r="J104" s="37"/>
      <c r="K104" s="33"/>
      <c r="L104" s="34"/>
      <c r="M104" s="35"/>
      <c r="N104" s="35"/>
      <c r="O104" s="36"/>
      <c r="P104" s="30" t="s">
        <v>312</v>
      </c>
      <c r="Q104" s="30" t="s">
        <v>313</v>
      </c>
      <c r="R104" s="30" t="s">
        <v>32</v>
      </c>
      <c r="S104" s="38">
        <f t="shared" si="5"/>
        <v>0</v>
      </c>
      <c r="T104" s="39" t="str">
        <f>_xlfn.IFNA(VLOOKUP(G104,'附表（价格）'!A:C,3,0),"")</f>
        <v/>
      </c>
      <c r="U104" s="40">
        <f t="shared" si="6"/>
        <v>0</v>
      </c>
      <c r="V104" s="33"/>
      <c r="W104" s="40">
        <f t="shared" si="7"/>
        <v>0</v>
      </c>
      <c r="Y104" s="44"/>
      <c r="Z104" s="44"/>
      <c r="AA104" s="42"/>
      <c r="AB104" s="42"/>
      <c r="AC104" s="43" t="str">
        <f>_xlfn.IFNA(VLOOKUP(Y104,H:H,1,0),"")</f>
        <v/>
      </c>
      <c r="AD104" s="43" t="str">
        <f>_xlfn.IFNA(VLOOKUP(Z104,H:H,1,0),"")</f>
        <v/>
      </c>
    </row>
    <row r="105" spans="1:30" s="20" customFormat="1" ht="20" customHeight="1">
      <c r="A105" s="26">
        <f t="shared" si="4"/>
        <v>104</v>
      </c>
      <c r="B105" s="30" t="s">
        <v>361</v>
      </c>
      <c r="C105" s="30" t="s">
        <v>26</v>
      </c>
      <c r="D105" s="30" t="s">
        <v>362</v>
      </c>
      <c r="E105" s="30" t="s">
        <v>363</v>
      </c>
      <c r="F105" s="54" t="s">
        <v>125</v>
      </c>
      <c r="G105" s="26"/>
      <c r="H105" s="28"/>
      <c r="I105" s="32"/>
      <c r="J105" s="37"/>
      <c r="K105" s="33"/>
      <c r="L105" s="34"/>
      <c r="M105" s="35"/>
      <c r="N105" s="35"/>
      <c r="O105" s="36"/>
      <c r="P105" s="30" t="s">
        <v>312</v>
      </c>
      <c r="Q105" s="30" t="s">
        <v>313</v>
      </c>
      <c r="R105" s="30" t="s">
        <v>32</v>
      </c>
      <c r="S105" s="38">
        <f t="shared" si="5"/>
        <v>0</v>
      </c>
      <c r="T105" s="39" t="str">
        <f>_xlfn.IFNA(VLOOKUP(G105,'附表（价格）'!A:C,3,0),"")</f>
        <v/>
      </c>
      <c r="U105" s="40">
        <f t="shared" si="6"/>
        <v>0</v>
      </c>
      <c r="V105" s="33"/>
      <c r="W105" s="40">
        <f t="shared" si="7"/>
        <v>0</v>
      </c>
      <c r="Y105" s="44"/>
      <c r="Z105" s="44"/>
      <c r="AA105" s="42"/>
      <c r="AB105" s="42"/>
      <c r="AC105" s="43" t="str">
        <f>_xlfn.IFNA(VLOOKUP(Y105,H:H,1,0),"")</f>
        <v/>
      </c>
      <c r="AD105" s="43" t="str">
        <f>_xlfn.IFNA(VLOOKUP(Z105,H:H,1,0),"")</f>
        <v/>
      </c>
    </row>
    <row r="106" spans="1:30" s="20" customFormat="1" ht="20" customHeight="1">
      <c r="A106" s="26">
        <f t="shared" si="4"/>
        <v>105</v>
      </c>
      <c r="B106" s="29" t="s">
        <v>364</v>
      </c>
      <c r="C106" s="29" t="s">
        <v>26</v>
      </c>
      <c r="D106" s="29" t="s">
        <v>365</v>
      </c>
      <c r="E106" s="29" t="s">
        <v>366</v>
      </c>
      <c r="F106" s="53" t="s">
        <v>169</v>
      </c>
      <c r="G106" s="26"/>
      <c r="H106" s="28"/>
      <c r="I106" s="32"/>
      <c r="J106" s="37"/>
      <c r="K106" s="33"/>
      <c r="L106" s="34"/>
      <c r="M106" s="35"/>
      <c r="N106" s="35"/>
      <c r="O106" s="36"/>
      <c r="P106" s="29" t="s">
        <v>312</v>
      </c>
      <c r="Q106" s="29" t="s">
        <v>313</v>
      </c>
      <c r="R106" s="29" t="s">
        <v>32</v>
      </c>
      <c r="S106" s="38">
        <f t="shared" si="5"/>
        <v>0</v>
      </c>
      <c r="T106" s="39" t="str">
        <f>_xlfn.IFNA(VLOOKUP(G106,'附表（价格）'!A:C,3,0),"")</f>
        <v/>
      </c>
      <c r="U106" s="40">
        <f t="shared" si="6"/>
        <v>0</v>
      </c>
      <c r="V106" s="33"/>
      <c r="W106" s="40">
        <f t="shared" si="7"/>
        <v>0</v>
      </c>
      <c r="Y106" s="44"/>
      <c r="Z106" s="44"/>
      <c r="AA106" s="42"/>
      <c r="AB106" s="42"/>
      <c r="AC106" s="43" t="str">
        <f>_xlfn.IFNA(VLOOKUP(Y106,H:H,1,0),"")</f>
        <v/>
      </c>
      <c r="AD106" s="43" t="str">
        <f>_xlfn.IFNA(VLOOKUP(Z106,H:H,1,0),"")</f>
        <v/>
      </c>
    </row>
    <row r="107" spans="1:30" s="20" customFormat="1" ht="20" customHeight="1">
      <c r="A107" s="26">
        <f t="shared" si="4"/>
        <v>106</v>
      </c>
      <c r="B107" s="30" t="s">
        <v>367</v>
      </c>
      <c r="C107" s="30" t="s">
        <v>26</v>
      </c>
      <c r="D107" s="30" t="s">
        <v>368</v>
      </c>
      <c r="E107" s="30" t="s">
        <v>369</v>
      </c>
      <c r="F107" s="54" t="s">
        <v>296</v>
      </c>
      <c r="G107" s="26"/>
      <c r="H107" s="28"/>
      <c r="I107" s="32"/>
      <c r="J107" s="37"/>
      <c r="K107" s="33"/>
      <c r="L107" s="34"/>
      <c r="M107" s="35"/>
      <c r="N107" s="35"/>
      <c r="O107" s="36"/>
      <c r="P107" s="30" t="s">
        <v>312</v>
      </c>
      <c r="Q107" s="30" t="s">
        <v>313</v>
      </c>
      <c r="R107" s="30" t="s">
        <v>32</v>
      </c>
      <c r="S107" s="38">
        <f t="shared" si="5"/>
        <v>0</v>
      </c>
      <c r="T107" s="39" t="str">
        <f>_xlfn.IFNA(VLOOKUP(G107,'附表（价格）'!A:C,3,0),"")</f>
        <v/>
      </c>
      <c r="U107" s="40">
        <f t="shared" si="6"/>
        <v>0</v>
      </c>
      <c r="V107" s="33"/>
      <c r="W107" s="40">
        <f t="shared" si="7"/>
        <v>0</v>
      </c>
      <c r="Y107" s="44"/>
      <c r="Z107" s="44"/>
      <c r="AA107" s="42"/>
      <c r="AB107" s="42"/>
      <c r="AC107" s="43" t="str">
        <f>_xlfn.IFNA(VLOOKUP(Y107,H:H,1,0),"")</f>
        <v/>
      </c>
      <c r="AD107" s="43" t="str">
        <f>_xlfn.IFNA(VLOOKUP(Z107,H:H,1,0),"")</f>
        <v/>
      </c>
    </row>
    <row r="108" spans="1:30" s="20" customFormat="1" ht="20" customHeight="1">
      <c r="A108" s="26">
        <f t="shared" si="4"/>
        <v>107</v>
      </c>
      <c r="B108" s="29" t="s">
        <v>370</v>
      </c>
      <c r="C108" s="29" t="s">
        <v>26</v>
      </c>
      <c r="D108" s="29" t="s">
        <v>371</v>
      </c>
      <c r="E108" s="29" t="s">
        <v>372</v>
      </c>
      <c r="F108" s="53" t="s">
        <v>373</v>
      </c>
      <c r="G108" s="26"/>
      <c r="H108" s="28"/>
      <c r="I108" s="32"/>
      <c r="J108" s="37"/>
      <c r="K108" s="33"/>
      <c r="L108" s="34"/>
      <c r="M108" s="35"/>
      <c r="N108" s="35"/>
      <c r="O108" s="36"/>
      <c r="P108" s="29" t="s">
        <v>312</v>
      </c>
      <c r="Q108" s="29" t="s">
        <v>313</v>
      </c>
      <c r="R108" s="29" t="s">
        <v>32</v>
      </c>
      <c r="S108" s="38">
        <f t="shared" si="5"/>
        <v>0</v>
      </c>
      <c r="T108" s="39" t="str">
        <f>_xlfn.IFNA(VLOOKUP(G108,'附表（价格）'!A:C,3,0),"")</f>
        <v/>
      </c>
      <c r="U108" s="40">
        <f t="shared" si="6"/>
        <v>0</v>
      </c>
      <c r="V108" s="33"/>
      <c r="W108" s="40">
        <f t="shared" si="7"/>
        <v>0</v>
      </c>
      <c r="Y108" s="44"/>
      <c r="Z108" s="44"/>
      <c r="AA108" s="42"/>
      <c r="AB108" s="42"/>
      <c r="AC108" s="43" t="str">
        <f>_xlfn.IFNA(VLOOKUP(Y108,H:H,1,0),"")</f>
        <v/>
      </c>
      <c r="AD108" s="43" t="str">
        <f>_xlfn.IFNA(VLOOKUP(Z108,H:H,1,0),"")</f>
        <v/>
      </c>
    </row>
    <row r="109" spans="1:30" s="20" customFormat="1" ht="20" customHeight="1">
      <c r="A109" s="26">
        <f t="shared" si="4"/>
        <v>108</v>
      </c>
      <c r="B109" s="29" t="s">
        <v>374</v>
      </c>
      <c r="C109" s="29" t="s">
        <v>26</v>
      </c>
      <c r="D109" s="29" t="s">
        <v>375</v>
      </c>
      <c r="E109" s="29" t="s">
        <v>376</v>
      </c>
      <c r="F109" s="53" t="s">
        <v>231</v>
      </c>
      <c r="G109" s="26"/>
      <c r="H109" s="28"/>
      <c r="I109" s="32"/>
      <c r="J109" s="37"/>
      <c r="K109" s="33"/>
      <c r="L109" s="34"/>
      <c r="M109" s="35"/>
      <c r="N109" s="35"/>
      <c r="O109" s="36"/>
      <c r="P109" s="29" t="s">
        <v>312</v>
      </c>
      <c r="Q109" s="29" t="s">
        <v>313</v>
      </c>
      <c r="R109" s="29" t="s">
        <v>32</v>
      </c>
      <c r="S109" s="38">
        <f t="shared" si="5"/>
        <v>0</v>
      </c>
      <c r="T109" s="39" t="str">
        <f>_xlfn.IFNA(VLOOKUP(G109,'附表（价格）'!A:C,3,0),"")</f>
        <v/>
      </c>
      <c r="U109" s="40">
        <f t="shared" si="6"/>
        <v>0</v>
      </c>
      <c r="V109" s="33"/>
      <c r="W109" s="40">
        <f t="shared" si="7"/>
        <v>0</v>
      </c>
      <c r="Y109" s="44"/>
      <c r="Z109" s="44"/>
      <c r="AA109" s="42"/>
      <c r="AB109" s="42"/>
      <c r="AC109" s="43" t="str">
        <f>_xlfn.IFNA(VLOOKUP(Y109,H:H,1,0),"")</f>
        <v/>
      </c>
      <c r="AD109" s="43" t="str">
        <f>_xlfn.IFNA(VLOOKUP(Z109,H:H,1,0),"")</f>
        <v/>
      </c>
    </row>
    <row r="110" spans="1:30" s="20" customFormat="1" ht="20" customHeight="1">
      <c r="A110" s="26">
        <f t="shared" si="4"/>
        <v>109</v>
      </c>
      <c r="B110" s="29" t="s">
        <v>377</v>
      </c>
      <c r="C110" s="29" t="s">
        <v>26</v>
      </c>
      <c r="D110" s="29" t="s">
        <v>378</v>
      </c>
      <c r="E110" s="29" t="s">
        <v>376</v>
      </c>
      <c r="F110" s="53" t="s">
        <v>296</v>
      </c>
      <c r="G110" s="26"/>
      <c r="H110" s="28"/>
      <c r="I110" s="32"/>
      <c r="J110" s="37"/>
      <c r="K110" s="33"/>
      <c r="L110" s="34"/>
      <c r="M110" s="35"/>
      <c r="N110" s="35"/>
      <c r="O110" s="36"/>
      <c r="P110" s="29" t="s">
        <v>312</v>
      </c>
      <c r="Q110" s="29" t="s">
        <v>313</v>
      </c>
      <c r="R110" s="29" t="s">
        <v>32</v>
      </c>
      <c r="S110" s="38">
        <f t="shared" si="5"/>
        <v>0</v>
      </c>
      <c r="T110" s="39" t="str">
        <f>_xlfn.IFNA(VLOOKUP(G110,'附表（价格）'!A:C,3,0),"")</f>
        <v/>
      </c>
      <c r="U110" s="40">
        <f t="shared" si="6"/>
        <v>0</v>
      </c>
      <c r="V110" s="33"/>
      <c r="W110" s="40">
        <f t="shared" si="7"/>
        <v>0</v>
      </c>
      <c r="Y110" s="44"/>
      <c r="Z110" s="44"/>
      <c r="AA110" s="42"/>
      <c r="AB110" s="42"/>
      <c r="AC110" s="43" t="str">
        <f>_xlfn.IFNA(VLOOKUP(Y110,H:H,1,0),"")</f>
        <v/>
      </c>
      <c r="AD110" s="43" t="str">
        <f>_xlfn.IFNA(VLOOKUP(Z110,H:H,1,0),"")</f>
        <v/>
      </c>
    </row>
    <row r="111" spans="1:30" s="20" customFormat="1" ht="20" customHeight="1">
      <c r="A111" s="26">
        <f t="shared" si="4"/>
        <v>110</v>
      </c>
      <c r="B111" s="29" t="s">
        <v>379</v>
      </c>
      <c r="C111" s="29" t="s">
        <v>33</v>
      </c>
      <c r="D111" s="29" t="s">
        <v>380</v>
      </c>
      <c r="E111" s="29" t="s">
        <v>381</v>
      </c>
      <c r="F111" s="53" t="s">
        <v>35</v>
      </c>
      <c r="G111" s="26"/>
      <c r="H111" s="28"/>
      <c r="I111" s="32"/>
      <c r="J111" s="37"/>
      <c r="K111" s="33"/>
      <c r="L111" s="34"/>
      <c r="M111" s="35"/>
      <c r="N111" s="35"/>
      <c r="O111" s="36"/>
      <c r="P111" s="29" t="s">
        <v>312</v>
      </c>
      <c r="Q111" s="29" t="s">
        <v>313</v>
      </c>
      <c r="R111" s="29" t="s">
        <v>32</v>
      </c>
      <c r="S111" s="38">
        <f t="shared" si="5"/>
        <v>0</v>
      </c>
      <c r="T111" s="39" t="str">
        <f>_xlfn.IFNA(VLOOKUP(G111,'附表（价格）'!A:C,3,0),"")</f>
        <v/>
      </c>
      <c r="U111" s="40">
        <f t="shared" si="6"/>
        <v>0</v>
      </c>
      <c r="V111" s="33"/>
      <c r="W111" s="40">
        <f t="shared" si="7"/>
        <v>0</v>
      </c>
      <c r="Y111" s="44"/>
      <c r="Z111" s="44"/>
      <c r="AA111" s="42"/>
      <c r="AB111" s="42"/>
      <c r="AC111" s="43" t="str">
        <f>_xlfn.IFNA(VLOOKUP(Y111,H:H,1,0),"")</f>
        <v/>
      </c>
      <c r="AD111" s="43" t="str">
        <f>_xlfn.IFNA(VLOOKUP(Z111,H:H,1,0),"")</f>
        <v/>
      </c>
    </row>
    <row r="112" spans="1:30" s="20" customFormat="1" ht="20" customHeight="1">
      <c r="A112" s="26">
        <f t="shared" si="4"/>
        <v>111</v>
      </c>
      <c r="B112" s="29" t="s">
        <v>382</v>
      </c>
      <c r="C112" s="29" t="s">
        <v>33</v>
      </c>
      <c r="D112" s="29" t="s">
        <v>383</v>
      </c>
      <c r="E112" s="29" t="s">
        <v>94</v>
      </c>
      <c r="F112" s="53" t="s">
        <v>35</v>
      </c>
      <c r="G112" s="26"/>
      <c r="H112" s="28"/>
      <c r="I112" s="32"/>
      <c r="J112" s="37"/>
      <c r="K112" s="33"/>
      <c r="L112" s="34"/>
      <c r="M112" s="35"/>
      <c r="N112" s="35"/>
      <c r="O112" s="36"/>
      <c r="P112" s="29" t="s">
        <v>312</v>
      </c>
      <c r="Q112" s="29" t="s">
        <v>313</v>
      </c>
      <c r="R112" s="29" t="s">
        <v>32</v>
      </c>
      <c r="S112" s="38">
        <f t="shared" si="5"/>
        <v>0</v>
      </c>
      <c r="T112" s="39" t="str">
        <f>_xlfn.IFNA(VLOOKUP(G112,'附表（价格）'!A:C,3,0),"")</f>
        <v/>
      </c>
      <c r="U112" s="40">
        <f t="shared" si="6"/>
        <v>0</v>
      </c>
      <c r="V112" s="33"/>
      <c r="W112" s="40">
        <f t="shared" si="7"/>
        <v>0</v>
      </c>
      <c r="Y112" s="44"/>
      <c r="Z112" s="44"/>
      <c r="AA112" s="42"/>
      <c r="AB112" s="42"/>
      <c r="AC112" s="43" t="str">
        <f>_xlfn.IFNA(VLOOKUP(Y112,H:H,1,0),"")</f>
        <v/>
      </c>
      <c r="AD112" s="43" t="str">
        <f>_xlfn.IFNA(VLOOKUP(Z112,H:H,1,0),"")</f>
        <v/>
      </c>
    </row>
    <row r="113" spans="1:30" s="20" customFormat="1" ht="20" customHeight="1">
      <c r="A113" s="26">
        <f t="shared" si="4"/>
        <v>112</v>
      </c>
      <c r="B113" s="30" t="s">
        <v>312</v>
      </c>
      <c r="C113" s="30" t="s">
        <v>33</v>
      </c>
      <c r="D113" s="30" t="s">
        <v>313</v>
      </c>
      <c r="E113" s="30" t="s">
        <v>94</v>
      </c>
      <c r="F113" s="54" t="s">
        <v>35</v>
      </c>
      <c r="G113" s="26"/>
      <c r="H113" s="28"/>
      <c r="I113" s="32"/>
      <c r="J113" s="37"/>
      <c r="K113" s="33"/>
      <c r="L113" s="34"/>
      <c r="M113" s="35"/>
      <c r="N113" s="35"/>
      <c r="O113" s="36"/>
      <c r="P113" s="30" t="s">
        <v>312</v>
      </c>
      <c r="Q113" s="30" t="s">
        <v>313</v>
      </c>
      <c r="R113" s="30" t="s">
        <v>32</v>
      </c>
      <c r="S113" s="38">
        <f t="shared" si="5"/>
        <v>0</v>
      </c>
      <c r="T113" s="39" t="str">
        <f>_xlfn.IFNA(VLOOKUP(G113,'附表（价格）'!A:C,3,0),"")</f>
        <v/>
      </c>
      <c r="U113" s="40">
        <f t="shared" si="6"/>
        <v>0</v>
      </c>
      <c r="V113" s="33"/>
      <c r="W113" s="40">
        <f t="shared" si="7"/>
        <v>0</v>
      </c>
      <c r="Y113" s="44"/>
      <c r="Z113" s="44"/>
      <c r="AA113" s="42"/>
      <c r="AB113" s="42"/>
      <c r="AC113" s="43" t="str">
        <f>_xlfn.IFNA(VLOOKUP(Y113,H:H,1,0),"")</f>
        <v/>
      </c>
      <c r="AD113" s="43" t="str">
        <f>_xlfn.IFNA(VLOOKUP(Z113,H:H,1,0),"")</f>
        <v/>
      </c>
    </row>
    <row r="114" spans="1:30" s="20" customFormat="1" ht="20" customHeight="1">
      <c r="A114" s="26">
        <f t="shared" si="4"/>
        <v>113</v>
      </c>
      <c r="B114" s="29" t="s">
        <v>384</v>
      </c>
      <c r="C114" s="29" t="s">
        <v>26</v>
      </c>
      <c r="D114" s="29" t="s">
        <v>385</v>
      </c>
      <c r="E114" s="29" t="s">
        <v>386</v>
      </c>
      <c r="F114" s="53" t="s">
        <v>116</v>
      </c>
      <c r="G114" s="26"/>
      <c r="H114" s="28"/>
      <c r="I114" s="32"/>
      <c r="J114" s="37"/>
      <c r="K114" s="33"/>
      <c r="L114" s="34"/>
      <c r="M114" s="35"/>
      <c r="N114" s="35"/>
      <c r="O114" s="36"/>
      <c r="P114" s="29" t="s">
        <v>387</v>
      </c>
      <c r="Q114" s="29" t="s">
        <v>388</v>
      </c>
      <c r="R114" s="29" t="s">
        <v>112</v>
      </c>
      <c r="S114" s="38">
        <f t="shared" si="5"/>
        <v>0</v>
      </c>
      <c r="T114" s="39" t="str">
        <f>_xlfn.IFNA(VLOOKUP(G114,'附表（价格）'!A:C,3,0),"")</f>
        <v/>
      </c>
      <c r="U114" s="40">
        <f t="shared" si="6"/>
        <v>0</v>
      </c>
      <c r="V114" s="33"/>
      <c r="W114" s="40">
        <f t="shared" si="7"/>
        <v>0</v>
      </c>
      <c r="Y114" s="44"/>
      <c r="Z114" s="44"/>
      <c r="AA114" s="42"/>
      <c r="AB114" s="42"/>
      <c r="AC114" s="43" t="str">
        <f>_xlfn.IFNA(VLOOKUP(Y114,H:H,1,0),"")</f>
        <v/>
      </c>
      <c r="AD114" s="43" t="str">
        <f>_xlfn.IFNA(VLOOKUP(Z114,H:H,1,0),"")</f>
        <v/>
      </c>
    </row>
    <row r="115" spans="1:30" s="20" customFormat="1" ht="20" customHeight="1">
      <c r="A115" s="26">
        <f t="shared" si="4"/>
        <v>114</v>
      </c>
      <c r="B115" s="30" t="s">
        <v>389</v>
      </c>
      <c r="C115" s="30" t="s">
        <v>26</v>
      </c>
      <c r="D115" s="30" t="s">
        <v>390</v>
      </c>
      <c r="E115" s="30" t="s">
        <v>391</v>
      </c>
      <c r="F115" s="54" t="s">
        <v>392</v>
      </c>
      <c r="G115" s="26"/>
      <c r="H115" s="28"/>
      <c r="I115" s="32"/>
      <c r="J115" s="37"/>
      <c r="K115" s="33"/>
      <c r="L115" s="34"/>
      <c r="M115" s="35"/>
      <c r="N115" s="35"/>
      <c r="O115" s="36"/>
      <c r="P115" s="30" t="s">
        <v>387</v>
      </c>
      <c r="Q115" s="30" t="s">
        <v>388</v>
      </c>
      <c r="R115" s="30" t="s">
        <v>112</v>
      </c>
      <c r="S115" s="38">
        <f t="shared" si="5"/>
        <v>0</v>
      </c>
      <c r="T115" s="39" t="str">
        <f>_xlfn.IFNA(VLOOKUP(G115,'附表（价格）'!A:C,3,0),"")</f>
        <v/>
      </c>
      <c r="U115" s="40">
        <f t="shared" si="6"/>
        <v>0</v>
      </c>
      <c r="V115" s="33"/>
      <c r="W115" s="40">
        <f t="shared" si="7"/>
        <v>0</v>
      </c>
      <c r="Y115" s="44"/>
      <c r="Z115" s="44"/>
      <c r="AA115" s="42"/>
      <c r="AB115" s="42"/>
      <c r="AC115" s="43" t="str">
        <f>_xlfn.IFNA(VLOOKUP(Y115,H:H,1,0),"")</f>
        <v/>
      </c>
      <c r="AD115" s="43" t="str">
        <f>_xlfn.IFNA(VLOOKUP(Z115,H:H,1,0),"")</f>
        <v/>
      </c>
    </row>
    <row r="116" spans="1:30" s="20" customFormat="1" ht="20" customHeight="1">
      <c r="A116" s="26">
        <f t="shared" si="4"/>
        <v>115</v>
      </c>
      <c r="B116" s="30" t="s">
        <v>393</v>
      </c>
      <c r="C116" s="30" t="s">
        <v>26</v>
      </c>
      <c r="D116" s="30" t="s">
        <v>394</v>
      </c>
      <c r="E116" s="30" t="s">
        <v>391</v>
      </c>
      <c r="F116" s="54" t="s">
        <v>116</v>
      </c>
      <c r="G116" s="26"/>
      <c r="H116" s="28"/>
      <c r="I116" s="32"/>
      <c r="J116" s="37"/>
      <c r="K116" s="33"/>
      <c r="L116" s="34"/>
      <c r="M116" s="35"/>
      <c r="N116" s="35"/>
      <c r="O116" s="36"/>
      <c r="P116" s="30" t="s">
        <v>387</v>
      </c>
      <c r="Q116" s="30" t="s">
        <v>388</v>
      </c>
      <c r="R116" s="30" t="s">
        <v>112</v>
      </c>
      <c r="S116" s="38">
        <f t="shared" si="5"/>
        <v>0</v>
      </c>
      <c r="T116" s="39" t="str">
        <f>_xlfn.IFNA(VLOOKUP(G116,'附表（价格）'!A:C,3,0),"")</f>
        <v/>
      </c>
      <c r="U116" s="40">
        <f t="shared" si="6"/>
        <v>0</v>
      </c>
      <c r="V116" s="33"/>
      <c r="W116" s="40">
        <f t="shared" si="7"/>
        <v>0</v>
      </c>
      <c r="Y116" s="44"/>
      <c r="Z116" s="44"/>
      <c r="AA116" s="42"/>
      <c r="AB116" s="42"/>
      <c r="AC116" s="43" t="str">
        <f>_xlfn.IFNA(VLOOKUP(Y116,H:H,1,0),"")</f>
        <v/>
      </c>
      <c r="AD116" s="43" t="str">
        <f>_xlfn.IFNA(VLOOKUP(Z116,H:H,1,0),"")</f>
        <v/>
      </c>
    </row>
    <row r="117" spans="1:30" s="20" customFormat="1" ht="20" customHeight="1">
      <c r="A117" s="26">
        <f t="shared" si="4"/>
        <v>116</v>
      </c>
      <c r="B117" s="29" t="s">
        <v>395</v>
      </c>
      <c r="C117" s="29" t="s">
        <v>26</v>
      </c>
      <c r="D117" s="29" t="s">
        <v>396</v>
      </c>
      <c r="E117" s="29" t="s">
        <v>397</v>
      </c>
      <c r="F117" s="53" t="s">
        <v>398</v>
      </c>
      <c r="G117" s="26"/>
      <c r="H117" s="28"/>
      <c r="I117" s="32"/>
      <c r="J117" s="37"/>
      <c r="K117" s="33"/>
      <c r="L117" s="34"/>
      <c r="M117" s="35"/>
      <c r="N117" s="35"/>
      <c r="O117" s="36"/>
      <c r="P117" s="29" t="s">
        <v>399</v>
      </c>
      <c r="Q117" s="29" t="s">
        <v>400</v>
      </c>
      <c r="R117" s="29" t="s">
        <v>101</v>
      </c>
      <c r="S117" s="38">
        <f t="shared" si="5"/>
        <v>0</v>
      </c>
      <c r="T117" s="39" t="str">
        <f>_xlfn.IFNA(VLOOKUP(G117,'附表（价格）'!A:C,3,0),"")</f>
        <v/>
      </c>
      <c r="U117" s="40">
        <f t="shared" si="6"/>
        <v>0</v>
      </c>
      <c r="V117" s="33"/>
      <c r="W117" s="40">
        <f t="shared" si="7"/>
        <v>0</v>
      </c>
      <c r="Y117" s="44"/>
      <c r="Z117" s="44"/>
      <c r="AA117" s="42"/>
      <c r="AB117" s="42"/>
      <c r="AC117" s="43" t="str">
        <f>_xlfn.IFNA(VLOOKUP(Y117,H:H,1,0),"")</f>
        <v/>
      </c>
      <c r="AD117" s="43" t="str">
        <f>_xlfn.IFNA(VLOOKUP(Z117,H:H,1,0),"")</f>
        <v/>
      </c>
    </row>
    <row r="118" spans="1:30" s="20" customFormat="1" ht="20" customHeight="1">
      <c r="A118" s="26">
        <f t="shared" si="4"/>
        <v>117</v>
      </c>
      <c r="B118" s="30" t="s">
        <v>401</v>
      </c>
      <c r="C118" s="30" t="s">
        <v>26</v>
      </c>
      <c r="D118" s="30" t="s">
        <v>402</v>
      </c>
      <c r="E118" s="30" t="s">
        <v>397</v>
      </c>
      <c r="F118" s="54" t="s">
        <v>58</v>
      </c>
      <c r="G118" s="26"/>
      <c r="H118" s="28"/>
      <c r="I118" s="32"/>
      <c r="J118" s="37"/>
      <c r="K118" s="33"/>
      <c r="L118" s="34"/>
      <c r="M118" s="35"/>
      <c r="N118" s="35"/>
      <c r="O118" s="36"/>
      <c r="P118" s="30" t="s">
        <v>399</v>
      </c>
      <c r="Q118" s="30" t="s">
        <v>400</v>
      </c>
      <c r="R118" s="30" t="s">
        <v>101</v>
      </c>
      <c r="S118" s="38">
        <f t="shared" si="5"/>
        <v>0</v>
      </c>
      <c r="T118" s="39" t="str">
        <f>_xlfn.IFNA(VLOOKUP(G118,'附表（价格）'!A:C,3,0),"")</f>
        <v/>
      </c>
      <c r="U118" s="40">
        <f t="shared" si="6"/>
        <v>0</v>
      </c>
      <c r="V118" s="33"/>
      <c r="W118" s="40">
        <f t="shared" si="7"/>
        <v>0</v>
      </c>
      <c r="Y118" s="44"/>
      <c r="Z118" s="44"/>
      <c r="AA118" s="42"/>
      <c r="AB118" s="42"/>
      <c r="AC118" s="43" t="str">
        <f>_xlfn.IFNA(VLOOKUP(Y118,H:H,1,0),"")</f>
        <v/>
      </c>
      <c r="AD118" s="43" t="str">
        <f>_xlfn.IFNA(VLOOKUP(Z118,H:H,1,0),"")</f>
        <v/>
      </c>
    </row>
    <row r="119" spans="1:30" s="20" customFormat="1" ht="20" customHeight="1">
      <c r="A119" s="26">
        <f t="shared" si="4"/>
        <v>118</v>
      </c>
      <c r="B119" s="29" t="s">
        <v>403</v>
      </c>
      <c r="C119" s="29" t="s">
        <v>26</v>
      </c>
      <c r="D119" s="29" t="s">
        <v>404</v>
      </c>
      <c r="E119" s="29" t="s">
        <v>405</v>
      </c>
      <c r="F119" s="53" t="s">
        <v>406</v>
      </c>
      <c r="G119" s="26"/>
      <c r="H119" s="28"/>
      <c r="I119" s="32"/>
      <c r="J119" s="37"/>
      <c r="K119" s="33"/>
      <c r="L119" s="34"/>
      <c r="M119" s="35"/>
      <c r="N119" s="35"/>
      <c r="O119" s="36"/>
      <c r="P119" s="29" t="s">
        <v>399</v>
      </c>
      <c r="Q119" s="29" t="s">
        <v>400</v>
      </c>
      <c r="R119" s="29" t="s">
        <v>101</v>
      </c>
      <c r="S119" s="38">
        <f t="shared" si="5"/>
        <v>0</v>
      </c>
      <c r="T119" s="39" t="str">
        <f>_xlfn.IFNA(VLOOKUP(G119,'附表（价格）'!A:C,3,0),"")</f>
        <v/>
      </c>
      <c r="U119" s="40">
        <f t="shared" si="6"/>
        <v>0</v>
      </c>
      <c r="V119" s="33"/>
      <c r="W119" s="40">
        <f t="shared" si="7"/>
        <v>0</v>
      </c>
      <c r="Y119" s="44"/>
      <c r="Z119" s="44"/>
      <c r="AA119" s="42"/>
      <c r="AB119" s="42"/>
      <c r="AC119" s="43" t="str">
        <f>_xlfn.IFNA(VLOOKUP(Y119,H:H,1,0),"")</f>
        <v/>
      </c>
      <c r="AD119" s="43" t="str">
        <f>_xlfn.IFNA(VLOOKUP(Z119,H:H,1,0),"")</f>
        <v/>
      </c>
    </row>
    <row r="120" spans="1:30" s="20" customFormat="1" ht="20" customHeight="1">
      <c r="A120" s="26">
        <f t="shared" si="4"/>
        <v>119</v>
      </c>
      <c r="B120" s="30" t="s">
        <v>407</v>
      </c>
      <c r="C120" s="30" t="s">
        <v>26</v>
      </c>
      <c r="D120" s="30" t="s">
        <v>408</v>
      </c>
      <c r="E120" s="30" t="s">
        <v>409</v>
      </c>
      <c r="F120" s="54" t="s">
        <v>410</v>
      </c>
      <c r="G120" s="26"/>
      <c r="H120" s="28"/>
      <c r="I120" s="32"/>
      <c r="J120" s="37"/>
      <c r="K120" s="33"/>
      <c r="L120" s="34"/>
      <c r="M120" s="35"/>
      <c r="N120" s="35"/>
      <c r="O120" s="36"/>
      <c r="P120" s="30" t="s">
        <v>399</v>
      </c>
      <c r="Q120" s="30" t="s">
        <v>400</v>
      </c>
      <c r="R120" s="30" t="s">
        <v>101</v>
      </c>
      <c r="S120" s="38">
        <f t="shared" si="5"/>
        <v>0</v>
      </c>
      <c r="T120" s="39" t="str">
        <f>_xlfn.IFNA(VLOOKUP(G120,'附表（价格）'!A:C,3,0),"")</f>
        <v/>
      </c>
      <c r="U120" s="40">
        <f t="shared" si="6"/>
        <v>0</v>
      </c>
      <c r="V120" s="33"/>
      <c r="W120" s="40">
        <f t="shared" si="7"/>
        <v>0</v>
      </c>
      <c r="Y120" s="44"/>
      <c r="Z120" s="44"/>
      <c r="AA120" s="42"/>
      <c r="AB120" s="42"/>
      <c r="AC120" s="43" t="str">
        <f>_xlfn.IFNA(VLOOKUP(Y120,H:H,1,0),"")</f>
        <v/>
      </c>
      <c r="AD120" s="43" t="str">
        <f>_xlfn.IFNA(VLOOKUP(Z120,H:H,1,0),"")</f>
        <v/>
      </c>
    </row>
    <row r="121" spans="1:30" s="20" customFormat="1" ht="20" customHeight="1">
      <c r="A121" s="26">
        <f t="shared" si="4"/>
        <v>120</v>
      </c>
      <c r="B121" s="30" t="s">
        <v>411</v>
      </c>
      <c r="C121" s="30" t="s">
        <v>26</v>
      </c>
      <c r="D121" s="30" t="s">
        <v>412</v>
      </c>
      <c r="E121" s="30" t="s">
        <v>409</v>
      </c>
      <c r="F121" s="54" t="s">
        <v>413</v>
      </c>
      <c r="G121" s="26"/>
      <c r="H121" s="28"/>
      <c r="I121" s="32"/>
      <c r="J121" s="37"/>
      <c r="K121" s="33"/>
      <c r="L121" s="34"/>
      <c r="M121" s="35"/>
      <c r="N121" s="35"/>
      <c r="O121" s="36"/>
      <c r="P121" s="30" t="s">
        <v>399</v>
      </c>
      <c r="Q121" s="30" t="s">
        <v>400</v>
      </c>
      <c r="R121" s="30" t="s">
        <v>101</v>
      </c>
      <c r="S121" s="38">
        <f t="shared" si="5"/>
        <v>0</v>
      </c>
      <c r="T121" s="39" t="str">
        <f>_xlfn.IFNA(VLOOKUP(G121,'附表（价格）'!A:C,3,0),"")</f>
        <v/>
      </c>
      <c r="U121" s="40">
        <f t="shared" si="6"/>
        <v>0</v>
      </c>
      <c r="V121" s="33"/>
      <c r="W121" s="40">
        <f t="shared" si="7"/>
        <v>0</v>
      </c>
      <c r="Y121" s="44"/>
      <c r="Z121" s="44"/>
      <c r="AA121" s="42"/>
      <c r="AB121" s="42"/>
      <c r="AC121" s="43" t="str">
        <f>_xlfn.IFNA(VLOOKUP(Y121,H:H,1,0),"")</f>
        <v/>
      </c>
      <c r="AD121" s="43" t="str">
        <f>_xlfn.IFNA(VLOOKUP(Z121,H:H,1,0),"")</f>
        <v/>
      </c>
    </row>
    <row r="122" spans="1:30" s="20" customFormat="1" ht="20" customHeight="1">
      <c r="A122" s="26">
        <f t="shared" si="4"/>
        <v>121</v>
      </c>
      <c r="B122" s="30" t="s">
        <v>414</v>
      </c>
      <c r="C122" s="30" t="s">
        <v>26</v>
      </c>
      <c r="D122" s="30" t="s">
        <v>415</v>
      </c>
      <c r="E122" s="30" t="s">
        <v>416</v>
      </c>
      <c r="F122" s="54" t="s">
        <v>417</v>
      </c>
      <c r="G122" s="26"/>
      <c r="H122" s="28"/>
      <c r="I122" s="32"/>
      <c r="J122" s="37"/>
      <c r="K122" s="33"/>
      <c r="L122" s="34"/>
      <c r="M122" s="35"/>
      <c r="N122" s="35"/>
      <c r="O122" s="36"/>
      <c r="P122" s="30" t="s">
        <v>418</v>
      </c>
      <c r="Q122" s="30" t="s">
        <v>419</v>
      </c>
      <c r="R122" s="30" t="s">
        <v>32</v>
      </c>
      <c r="S122" s="38">
        <f t="shared" si="5"/>
        <v>0</v>
      </c>
      <c r="T122" s="39" t="str">
        <f>_xlfn.IFNA(VLOOKUP(G122,'附表（价格）'!A:C,3,0),"")</f>
        <v/>
      </c>
      <c r="U122" s="40">
        <f t="shared" si="6"/>
        <v>0</v>
      </c>
      <c r="V122" s="33"/>
      <c r="W122" s="40">
        <f t="shared" si="7"/>
        <v>0</v>
      </c>
      <c r="Y122" s="44"/>
      <c r="Z122" s="44"/>
      <c r="AA122" s="42"/>
      <c r="AB122" s="42"/>
      <c r="AC122" s="43" t="str">
        <f>_xlfn.IFNA(VLOOKUP(Y122,H:H,1,0),"")</f>
        <v/>
      </c>
      <c r="AD122" s="43" t="str">
        <f>_xlfn.IFNA(VLOOKUP(Z122,H:H,1,0),"")</f>
        <v/>
      </c>
    </row>
    <row r="123" spans="1:30" s="20" customFormat="1" ht="20" customHeight="1">
      <c r="A123" s="26">
        <f t="shared" si="4"/>
        <v>122</v>
      </c>
      <c r="B123" s="30" t="s">
        <v>420</v>
      </c>
      <c r="C123" s="30" t="s">
        <v>26</v>
      </c>
      <c r="D123" s="30" t="s">
        <v>421</v>
      </c>
      <c r="E123" s="30" t="s">
        <v>422</v>
      </c>
      <c r="F123" s="54" t="s">
        <v>423</v>
      </c>
      <c r="G123" s="26"/>
      <c r="H123" s="28"/>
      <c r="I123" s="32"/>
      <c r="J123" s="37"/>
      <c r="K123" s="33"/>
      <c r="L123" s="34"/>
      <c r="M123" s="35"/>
      <c r="N123" s="35"/>
      <c r="O123" s="36"/>
      <c r="P123" s="30" t="s">
        <v>418</v>
      </c>
      <c r="Q123" s="30" t="s">
        <v>419</v>
      </c>
      <c r="R123" s="30" t="s">
        <v>32</v>
      </c>
      <c r="S123" s="38">
        <f t="shared" si="5"/>
        <v>0</v>
      </c>
      <c r="T123" s="39" t="str">
        <f>_xlfn.IFNA(VLOOKUP(G123,'附表（价格）'!A:C,3,0),"")</f>
        <v/>
      </c>
      <c r="U123" s="40">
        <f t="shared" si="6"/>
        <v>0</v>
      </c>
      <c r="V123" s="33"/>
      <c r="W123" s="40">
        <f t="shared" si="7"/>
        <v>0</v>
      </c>
      <c r="Y123" s="44"/>
      <c r="Z123" s="44"/>
      <c r="AA123" s="42"/>
      <c r="AB123" s="42"/>
      <c r="AC123" s="43" t="str">
        <f>_xlfn.IFNA(VLOOKUP(Y123,H:H,1,0),"")</f>
        <v/>
      </c>
      <c r="AD123" s="43" t="str">
        <f>_xlfn.IFNA(VLOOKUP(Z123,H:H,1,0),"")</f>
        <v/>
      </c>
    </row>
    <row r="124" spans="1:30" s="20" customFormat="1" ht="20" customHeight="1">
      <c r="A124" s="26">
        <f t="shared" si="4"/>
        <v>123</v>
      </c>
      <c r="B124" s="30" t="s">
        <v>418</v>
      </c>
      <c r="C124" s="30" t="s">
        <v>33</v>
      </c>
      <c r="D124" s="30" t="s">
        <v>419</v>
      </c>
      <c r="E124" s="30" t="s">
        <v>94</v>
      </c>
      <c r="F124" s="54" t="s">
        <v>35</v>
      </c>
      <c r="G124" s="26"/>
      <c r="H124" s="28"/>
      <c r="I124" s="32"/>
      <c r="J124" s="37"/>
      <c r="K124" s="33"/>
      <c r="L124" s="34"/>
      <c r="M124" s="35"/>
      <c r="N124" s="35"/>
      <c r="O124" s="36"/>
      <c r="P124" s="30" t="s">
        <v>418</v>
      </c>
      <c r="Q124" s="30" t="s">
        <v>419</v>
      </c>
      <c r="R124" s="30" t="s">
        <v>32</v>
      </c>
      <c r="S124" s="38">
        <f t="shared" si="5"/>
        <v>0</v>
      </c>
      <c r="T124" s="39" t="str">
        <f>_xlfn.IFNA(VLOOKUP(G124,'附表（价格）'!A:C,3,0),"")</f>
        <v/>
      </c>
      <c r="U124" s="40">
        <f t="shared" si="6"/>
        <v>0</v>
      </c>
      <c r="V124" s="33"/>
      <c r="W124" s="40">
        <f t="shared" si="7"/>
        <v>0</v>
      </c>
      <c r="Y124" s="44"/>
      <c r="Z124" s="44"/>
      <c r="AA124" s="42"/>
      <c r="AB124" s="42"/>
      <c r="AC124" s="43" t="str">
        <f>_xlfn.IFNA(VLOOKUP(Y124,H:H,1,0),"")</f>
        <v/>
      </c>
      <c r="AD124" s="43" t="str">
        <f>_xlfn.IFNA(VLOOKUP(Z124,H:H,1,0),"")</f>
        <v/>
      </c>
    </row>
    <row r="125" spans="1:30" s="20" customFormat="1" ht="20" customHeight="1">
      <c r="A125" s="26">
        <f t="shared" si="4"/>
        <v>124</v>
      </c>
      <c r="B125" s="29" t="s">
        <v>424</v>
      </c>
      <c r="C125" s="29" t="s">
        <v>26</v>
      </c>
      <c r="D125" s="29" t="s">
        <v>425</v>
      </c>
      <c r="E125" s="29" t="s">
        <v>426</v>
      </c>
      <c r="F125" s="53" t="s">
        <v>109</v>
      </c>
      <c r="G125" s="26"/>
      <c r="H125" s="28"/>
      <c r="I125" s="32"/>
      <c r="J125" s="37"/>
      <c r="K125" s="33"/>
      <c r="L125" s="34"/>
      <c r="M125" s="35"/>
      <c r="N125" s="35"/>
      <c r="O125" s="36"/>
      <c r="P125" s="29" t="s">
        <v>427</v>
      </c>
      <c r="Q125" s="29" t="s">
        <v>428</v>
      </c>
      <c r="R125" s="29" t="s">
        <v>101</v>
      </c>
      <c r="S125" s="38">
        <f t="shared" si="5"/>
        <v>0</v>
      </c>
      <c r="T125" s="39" t="str">
        <f>_xlfn.IFNA(VLOOKUP(G125,'附表（价格）'!A:C,3,0),"")</f>
        <v/>
      </c>
      <c r="U125" s="40">
        <f t="shared" si="6"/>
        <v>0</v>
      </c>
      <c r="V125" s="33"/>
      <c r="W125" s="40">
        <f t="shared" si="7"/>
        <v>0</v>
      </c>
      <c r="Y125" s="44"/>
      <c r="Z125" s="44"/>
      <c r="AA125" s="42"/>
      <c r="AB125" s="42"/>
      <c r="AC125" s="43" t="str">
        <f>_xlfn.IFNA(VLOOKUP(Y125,H:H,1,0),"")</f>
        <v/>
      </c>
      <c r="AD125" s="43" t="str">
        <f>_xlfn.IFNA(VLOOKUP(Z125,H:H,1,0),"")</f>
        <v/>
      </c>
    </row>
    <row r="126" spans="1:30" s="20" customFormat="1" ht="20" customHeight="1">
      <c r="A126" s="26">
        <f t="shared" si="4"/>
        <v>125</v>
      </c>
      <c r="B126" s="29" t="s">
        <v>429</v>
      </c>
      <c r="C126" s="29" t="s">
        <v>26</v>
      </c>
      <c r="D126" s="29" t="s">
        <v>430</v>
      </c>
      <c r="E126" s="29" t="s">
        <v>431</v>
      </c>
      <c r="F126" s="53" t="s">
        <v>132</v>
      </c>
      <c r="G126" s="26"/>
      <c r="H126" s="28"/>
      <c r="I126" s="32"/>
      <c r="J126" s="37"/>
      <c r="K126" s="33"/>
      <c r="L126" s="34"/>
      <c r="M126" s="35"/>
      <c r="N126" s="35"/>
      <c r="O126" s="36"/>
      <c r="P126" s="29" t="s">
        <v>427</v>
      </c>
      <c r="Q126" s="29" t="s">
        <v>428</v>
      </c>
      <c r="R126" s="29" t="s">
        <v>101</v>
      </c>
      <c r="S126" s="38">
        <f t="shared" si="5"/>
        <v>0</v>
      </c>
      <c r="T126" s="39" t="str">
        <f>_xlfn.IFNA(VLOOKUP(G126,'附表（价格）'!A:C,3,0),"")</f>
        <v/>
      </c>
      <c r="U126" s="40">
        <f t="shared" si="6"/>
        <v>0</v>
      </c>
      <c r="V126" s="33"/>
      <c r="W126" s="40">
        <f t="shared" si="7"/>
        <v>0</v>
      </c>
      <c r="Y126" s="44"/>
      <c r="Z126" s="44"/>
      <c r="AA126" s="42"/>
      <c r="AB126" s="42"/>
      <c r="AC126" s="43" t="str">
        <f>_xlfn.IFNA(VLOOKUP(Y126,H:H,1,0),"")</f>
        <v/>
      </c>
      <c r="AD126" s="43" t="str">
        <f>_xlfn.IFNA(VLOOKUP(Z126,H:H,1,0),"")</f>
        <v/>
      </c>
    </row>
    <row r="127" spans="1:30" s="20" customFormat="1" ht="20" customHeight="1">
      <c r="A127" s="26">
        <f t="shared" si="4"/>
        <v>126</v>
      </c>
      <c r="B127" s="30" t="s">
        <v>432</v>
      </c>
      <c r="C127" s="30" t="s">
        <v>26</v>
      </c>
      <c r="D127" s="30" t="s">
        <v>433</v>
      </c>
      <c r="E127" s="30" t="s">
        <v>434</v>
      </c>
      <c r="F127" s="54" t="s">
        <v>109</v>
      </c>
      <c r="G127" s="26"/>
      <c r="H127" s="28"/>
      <c r="I127" s="32"/>
      <c r="J127" s="37"/>
      <c r="K127" s="33"/>
      <c r="L127" s="34"/>
      <c r="M127" s="35"/>
      <c r="N127" s="35"/>
      <c r="O127" s="36"/>
      <c r="P127" s="30" t="s">
        <v>427</v>
      </c>
      <c r="Q127" s="30" t="s">
        <v>428</v>
      </c>
      <c r="R127" s="30" t="s">
        <v>101</v>
      </c>
      <c r="S127" s="38">
        <f t="shared" si="5"/>
        <v>0</v>
      </c>
      <c r="T127" s="39" t="str">
        <f>_xlfn.IFNA(VLOOKUP(G127,'附表（价格）'!A:C,3,0),"")</f>
        <v/>
      </c>
      <c r="U127" s="40">
        <f t="shared" si="6"/>
        <v>0</v>
      </c>
      <c r="V127" s="33"/>
      <c r="W127" s="40">
        <f t="shared" si="7"/>
        <v>0</v>
      </c>
      <c r="Y127" s="44"/>
      <c r="Z127" s="44"/>
      <c r="AA127" s="42"/>
      <c r="AB127" s="42"/>
      <c r="AC127" s="43" t="str">
        <f>_xlfn.IFNA(VLOOKUP(Y127,H:H,1,0),"")</f>
        <v/>
      </c>
      <c r="AD127" s="43" t="str">
        <f>_xlfn.IFNA(VLOOKUP(Z127,H:H,1,0),"")</f>
        <v/>
      </c>
    </row>
    <row r="128" spans="1:30" s="20" customFormat="1" ht="20" customHeight="1">
      <c r="A128" s="26">
        <f t="shared" si="4"/>
        <v>127</v>
      </c>
      <c r="B128" s="29" t="s">
        <v>435</v>
      </c>
      <c r="C128" s="29" t="s">
        <v>26</v>
      </c>
      <c r="D128" s="29" t="s">
        <v>436</v>
      </c>
      <c r="E128" s="29" t="s">
        <v>437</v>
      </c>
      <c r="F128" s="53" t="s">
        <v>438</v>
      </c>
      <c r="G128" s="26"/>
      <c r="H128" s="28"/>
      <c r="I128" s="32"/>
      <c r="J128" s="37"/>
      <c r="K128" s="33"/>
      <c r="L128" s="34"/>
      <c r="M128" s="35"/>
      <c r="N128" s="35"/>
      <c r="O128" s="36"/>
      <c r="P128" s="29" t="s">
        <v>439</v>
      </c>
      <c r="Q128" s="29" t="s">
        <v>440</v>
      </c>
      <c r="R128" s="29" t="s">
        <v>101</v>
      </c>
      <c r="S128" s="38">
        <f t="shared" si="5"/>
        <v>0</v>
      </c>
      <c r="T128" s="39" t="str">
        <f>_xlfn.IFNA(VLOOKUP(G128,'附表（价格）'!A:C,3,0),"")</f>
        <v/>
      </c>
      <c r="U128" s="40">
        <f t="shared" si="6"/>
        <v>0</v>
      </c>
      <c r="V128" s="33"/>
      <c r="W128" s="40">
        <f t="shared" si="7"/>
        <v>0</v>
      </c>
      <c r="Y128" s="44"/>
      <c r="Z128" s="44"/>
      <c r="AA128" s="42"/>
      <c r="AB128" s="42"/>
      <c r="AC128" s="43" t="str">
        <f>_xlfn.IFNA(VLOOKUP(Y128,H:H,1,0),"")</f>
        <v/>
      </c>
      <c r="AD128" s="43" t="str">
        <f>_xlfn.IFNA(VLOOKUP(Z128,H:H,1,0),"")</f>
        <v/>
      </c>
    </row>
    <row r="129" spans="1:30" s="20" customFormat="1" ht="20" customHeight="1">
      <c r="A129" s="26">
        <f t="shared" si="4"/>
        <v>128</v>
      </c>
      <c r="B129" s="30" t="s">
        <v>441</v>
      </c>
      <c r="C129" s="30" t="s">
        <v>26</v>
      </c>
      <c r="D129" s="30" t="s">
        <v>442</v>
      </c>
      <c r="E129" s="30" t="s">
        <v>443</v>
      </c>
      <c r="F129" s="54" t="s">
        <v>438</v>
      </c>
      <c r="G129" s="26"/>
      <c r="H129" s="28"/>
      <c r="I129" s="32"/>
      <c r="J129" s="37"/>
      <c r="K129" s="33"/>
      <c r="L129" s="34"/>
      <c r="M129" s="35"/>
      <c r="N129" s="35"/>
      <c r="O129" s="36"/>
      <c r="P129" s="30" t="s">
        <v>439</v>
      </c>
      <c r="Q129" s="30" t="s">
        <v>440</v>
      </c>
      <c r="R129" s="30" t="s">
        <v>101</v>
      </c>
      <c r="S129" s="38">
        <f t="shared" si="5"/>
        <v>0</v>
      </c>
      <c r="T129" s="39" t="str">
        <f>_xlfn.IFNA(VLOOKUP(G129,'附表（价格）'!A:C,3,0),"")</f>
        <v/>
      </c>
      <c r="U129" s="40">
        <f t="shared" si="6"/>
        <v>0</v>
      </c>
      <c r="V129" s="33"/>
      <c r="W129" s="40">
        <f t="shared" si="7"/>
        <v>0</v>
      </c>
      <c r="Y129" s="44"/>
      <c r="Z129" s="44"/>
      <c r="AA129" s="42"/>
      <c r="AB129" s="42"/>
      <c r="AC129" s="43" t="str">
        <f>_xlfn.IFNA(VLOOKUP(Y129,H:H,1,0),"")</f>
        <v/>
      </c>
      <c r="AD129" s="43" t="str">
        <f>_xlfn.IFNA(VLOOKUP(Z129,H:H,1,0),"")</f>
        <v/>
      </c>
    </row>
    <row r="130" spans="1:30" s="20" customFormat="1" ht="20" customHeight="1">
      <c r="A130" s="26">
        <f t="shared" ref="A130:A193" si="8">IF(B130&lt;&gt;"",ROW()-1,"")</f>
        <v>129</v>
      </c>
      <c r="B130" s="29" t="s">
        <v>444</v>
      </c>
      <c r="C130" s="29" t="s">
        <v>26</v>
      </c>
      <c r="D130" s="29" t="s">
        <v>445</v>
      </c>
      <c r="E130" s="29" t="s">
        <v>443</v>
      </c>
      <c r="F130" s="53" t="s">
        <v>446</v>
      </c>
      <c r="G130" s="26"/>
      <c r="H130" s="28"/>
      <c r="I130" s="32"/>
      <c r="J130" s="37"/>
      <c r="K130" s="33"/>
      <c r="L130" s="34"/>
      <c r="M130" s="35"/>
      <c r="N130" s="35"/>
      <c r="O130" s="36"/>
      <c r="P130" s="29" t="s">
        <v>439</v>
      </c>
      <c r="Q130" s="29" t="s">
        <v>440</v>
      </c>
      <c r="R130" s="29" t="s">
        <v>101</v>
      </c>
      <c r="S130" s="38">
        <f t="shared" ref="S130:S193" si="9">L130-I130</f>
        <v>0</v>
      </c>
      <c r="T130" s="39" t="str">
        <f>_xlfn.IFNA(VLOOKUP(G130,'附表（价格）'!A:C,3,0),"")</f>
        <v/>
      </c>
      <c r="U130" s="40">
        <f t="shared" ref="U130:U193" si="10">IFERROR(S130*T130,0)</f>
        <v>0</v>
      </c>
      <c r="V130" s="33"/>
      <c r="W130" s="40">
        <f t="shared" ref="W130:W193" si="11">IFERROR(U130-V130,0)</f>
        <v>0</v>
      </c>
      <c r="Y130" s="44"/>
      <c r="Z130" s="44"/>
      <c r="AA130" s="42"/>
      <c r="AB130" s="42"/>
      <c r="AC130" s="43" t="str">
        <f>_xlfn.IFNA(VLOOKUP(Y130,H:H,1,0),"")</f>
        <v/>
      </c>
      <c r="AD130" s="43" t="str">
        <f>_xlfn.IFNA(VLOOKUP(Z130,H:H,1,0),"")</f>
        <v/>
      </c>
    </row>
    <row r="131" spans="1:30" s="20" customFormat="1" ht="20" customHeight="1">
      <c r="A131" s="26">
        <f t="shared" si="8"/>
        <v>130</v>
      </c>
      <c r="B131" s="30" t="s">
        <v>439</v>
      </c>
      <c r="C131" s="30" t="s">
        <v>33</v>
      </c>
      <c r="D131" s="30" t="s">
        <v>447</v>
      </c>
      <c r="E131" s="30" t="s">
        <v>94</v>
      </c>
      <c r="F131" s="54" t="s">
        <v>35</v>
      </c>
      <c r="G131" s="26"/>
      <c r="H131" s="28"/>
      <c r="I131" s="32"/>
      <c r="J131" s="37"/>
      <c r="K131" s="33"/>
      <c r="L131" s="34"/>
      <c r="M131" s="35"/>
      <c r="N131" s="35"/>
      <c r="O131" s="36"/>
      <c r="P131" s="30" t="s">
        <v>439</v>
      </c>
      <c r="Q131" s="30" t="s">
        <v>440</v>
      </c>
      <c r="R131" s="30" t="s">
        <v>101</v>
      </c>
      <c r="S131" s="38">
        <f t="shared" si="9"/>
        <v>0</v>
      </c>
      <c r="T131" s="39" t="str">
        <f>_xlfn.IFNA(VLOOKUP(G131,'附表（价格）'!A:C,3,0),"")</f>
        <v/>
      </c>
      <c r="U131" s="40">
        <f t="shared" si="10"/>
        <v>0</v>
      </c>
      <c r="V131" s="33"/>
      <c r="W131" s="40">
        <f t="shared" si="11"/>
        <v>0</v>
      </c>
      <c r="Y131" s="44"/>
      <c r="Z131" s="44"/>
      <c r="AA131" s="42"/>
      <c r="AB131" s="42"/>
      <c r="AC131" s="43" t="str">
        <f>_xlfn.IFNA(VLOOKUP(Y131,H:H,1,0),"")</f>
        <v/>
      </c>
      <c r="AD131" s="43" t="str">
        <f>_xlfn.IFNA(VLOOKUP(Z131,H:H,1,0),"")</f>
        <v/>
      </c>
    </row>
    <row r="132" spans="1:30" s="20" customFormat="1" ht="20" customHeight="1">
      <c r="A132" s="26">
        <f t="shared" si="8"/>
        <v>131</v>
      </c>
      <c r="B132" s="29" t="s">
        <v>448</v>
      </c>
      <c r="C132" s="29" t="s">
        <v>33</v>
      </c>
      <c r="D132" s="29" t="s">
        <v>449</v>
      </c>
      <c r="E132" s="29" t="s">
        <v>94</v>
      </c>
      <c r="F132" s="53" t="s">
        <v>35</v>
      </c>
      <c r="G132" s="26"/>
      <c r="H132" s="28"/>
      <c r="I132" s="32"/>
      <c r="J132" s="37"/>
      <c r="K132" s="33"/>
      <c r="L132" s="34"/>
      <c r="M132" s="35"/>
      <c r="N132" s="35"/>
      <c r="O132" s="36"/>
      <c r="P132" s="29" t="s">
        <v>448</v>
      </c>
      <c r="Q132" s="29" t="s">
        <v>449</v>
      </c>
      <c r="R132" s="29" t="s">
        <v>450</v>
      </c>
      <c r="S132" s="38">
        <f t="shared" si="9"/>
        <v>0</v>
      </c>
      <c r="T132" s="39" t="str">
        <f>_xlfn.IFNA(VLOOKUP(G132,'附表（价格）'!A:C,3,0),"")</f>
        <v/>
      </c>
      <c r="U132" s="40">
        <f t="shared" si="10"/>
        <v>0</v>
      </c>
      <c r="V132" s="33"/>
      <c r="W132" s="40">
        <f t="shared" si="11"/>
        <v>0</v>
      </c>
      <c r="Y132" s="44"/>
      <c r="Z132" s="44"/>
      <c r="AA132" s="42"/>
      <c r="AB132" s="42"/>
      <c r="AC132" s="43" t="str">
        <f>_xlfn.IFNA(VLOOKUP(Y132,H:H,1,0),"")</f>
        <v/>
      </c>
      <c r="AD132" s="43" t="str">
        <f>_xlfn.IFNA(VLOOKUP(Z132,H:H,1,0),"")</f>
        <v/>
      </c>
    </row>
    <row r="133" spans="1:30" s="20" customFormat="1" ht="20" customHeight="1">
      <c r="A133" s="26">
        <f t="shared" si="8"/>
        <v>132</v>
      </c>
      <c r="B133" s="29" t="s">
        <v>451</v>
      </c>
      <c r="C133" s="29" t="s">
        <v>26</v>
      </c>
      <c r="D133" s="29" t="s">
        <v>452</v>
      </c>
      <c r="E133" s="29" t="s">
        <v>453</v>
      </c>
      <c r="F133" s="53" t="s">
        <v>454</v>
      </c>
      <c r="G133" s="26"/>
      <c r="H133" s="28"/>
      <c r="I133" s="32"/>
      <c r="J133" s="37"/>
      <c r="K133" s="33"/>
      <c r="L133" s="34"/>
      <c r="M133" s="35"/>
      <c r="N133" s="35"/>
      <c r="O133" s="36"/>
      <c r="P133" s="29" t="s">
        <v>455</v>
      </c>
      <c r="Q133" s="29" t="s">
        <v>456</v>
      </c>
      <c r="R133" s="29" t="s">
        <v>101</v>
      </c>
      <c r="S133" s="38">
        <f t="shared" si="9"/>
        <v>0</v>
      </c>
      <c r="T133" s="39" t="str">
        <f>_xlfn.IFNA(VLOOKUP(G133,'附表（价格）'!A:C,3,0),"")</f>
        <v/>
      </c>
      <c r="U133" s="40">
        <f t="shared" si="10"/>
        <v>0</v>
      </c>
      <c r="V133" s="33"/>
      <c r="W133" s="40">
        <f t="shared" si="11"/>
        <v>0</v>
      </c>
      <c r="Y133" s="44"/>
      <c r="Z133" s="44"/>
      <c r="AA133" s="42"/>
      <c r="AB133" s="42"/>
      <c r="AC133" s="43" t="str">
        <f>_xlfn.IFNA(VLOOKUP(Y133,H:H,1,0),"")</f>
        <v/>
      </c>
      <c r="AD133" s="43" t="str">
        <f>_xlfn.IFNA(VLOOKUP(Z133,H:H,1,0),"")</f>
        <v/>
      </c>
    </row>
    <row r="134" spans="1:30" s="20" customFormat="1" ht="20" customHeight="1">
      <c r="A134" s="26">
        <f t="shared" si="8"/>
        <v>133</v>
      </c>
      <c r="B134" s="29" t="s">
        <v>457</v>
      </c>
      <c r="C134" s="29" t="s">
        <v>26</v>
      </c>
      <c r="D134" s="29" t="s">
        <v>458</v>
      </c>
      <c r="E134" s="29" t="s">
        <v>459</v>
      </c>
      <c r="F134" s="53" t="s">
        <v>460</v>
      </c>
      <c r="G134" s="26"/>
      <c r="H134" s="28"/>
      <c r="I134" s="32"/>
      <c r="J134" s="37"/>
      <c r="K134" s="33"/>
      <c r="L134" s="34"/>
      <c r="M134" s="35"/>
      <c r="N134" s="35"/>
      <c r="O134" s="36"/>
      <c r="P134" s="29" t="s">
        <v>455</v>
      </c>
      <c r="Q134" s="29" t="s">
        <v>456</v>
      </c>
      <c r="R134" s="29" t="s">
        <v>101</v>
      </c>
      <c r="S134" s="38">
        <f t="shared" si="9"/>
        <v>0</v>
      </c>
      <c r="T134" s="39" t="str">
        <f>_xlfn.IFNA(VLOOKUP(G134,'附表（价格）'!A:C,3,0),"")</f>
        <v/>
      </c>
      <c r="U134" s="40">
        <f t="shared" si="10"/>
        <v>0</v>
      </c>
      <c r="V134" s="33"/>
      <c r="W134" s="40">
        <f t="shared" si="11"/>
        <v>0</v>
      </c>
      <c r="Y134" s="44"/>
      <c r="Z134" s="44"/>
      <c r="AA134" s="42"/>
      <c r="AB134" s="42"/>
      <c r="AC134" s="43" t="str">
        <f>_xlfn.IFNA(VLOOKUP(Y134,H:H,1,0),"")</f>
        <v/>
      </c>
      <c r="AD134" s="43" t="str">
        <f>_xlfn.IFNA(VLOOKUP(Z134,H:H,1,0),"")</f>
        <v/>
      </c>
    </row>
    <row r="135" spans="1:30" s="20" customFormat="1" ht="20" customHeight="1">
      <c r="A135" s="26">
        <f t="shared" si="8"/>
        <v>134</v>
      </c>
      <c r="B135" s="29" t="s">
        <v>461</v>
      </c>
      <c r="C135" s="29" t="s">
        <v>26</v>
      </c>
      <c r="D135" s="29" t="s">
        <v>462</v>
      </c>
      <c r="E135" s="29" t="s">
        <v>459</v>
      </c>
      <c r="F135" s="53" t="s">
        <v>317</v>
      </c>
      <c r="G135" s="26"/>
      <c r="H135" s="28"/>
      <c r="I135" s="32"/>
      <c r="J135" s="37"/>
      <c r="K135" s="33"/>
      <c r="L135" s="34"/>
      <c r="M135" s="35"/>
      <c r="N135" s="35"/>
      <c r="O135" s="36"/>
      <c r="P135" s="29" t="s">
        <v>455</v>
      </c>
      <c r="Q135" s="29" t="s">
        <v>456</v>
      </c>
      <c r="R135" s="29" t="s">
        <v>101</v>
      </c>
      <c r="S135" s="38">
        <f t="shared" si="9"/>
        <v>0</v>
      </c>
      <c r="T135" s="39" t="str">
        <f>_xlfn.IFNA(VLOOKUP(G135,'附表（价格）'!A:C,3,0),"")</f>
        <v/>
      </c>
      <c r="U135" s="40">
        <f t="shared" si="10"/>
        <v>0</v>
      </c>
      <c r="V135" s="33"/>
      <c r="W135" s="40">
        <f t="shared" si="11"/>
        <v>0</v>
      </c>
      <c r="Y135" s="44"/>
      <c r="Z135" s="44"/>
      <c r="AA135" s="42"/>
      <c r="AB135" s="42"/>
      <c r="AC135" s="43" t="str">
        <f>_xlfn.IFNA(VLOOKUP(Y135,H:H,1,0),"")</f>
        <v/>
      </c>
      <c r="AD135" s="43" t="str">
        <f>_xlfn.IFNA(VLOOKUP(Z135,H:H,1,0),"")</f>
        <v/>
      </c>
    </row>
    <row r="136" spans="1:30" s="20" customFormat="1" ht="20" customHeight="1">
      <c r="A136" s="26">
        <f t="shared" si="8"/>
        <v>135</v>
      </c>
      <c r="B136" s="30" t="s">
        <v>463</v>
      </c>
      <c r="C136" s="30" t="s">
        <v>26</v>
      </c>
      <c r="D136" s="30" t="s">
        <v>464</v>
      </c>
      <c r="E136" s="30" t="s">
        <v>465</v>
      </c>
      <c r="F136" s="54" t="s">
        <v>466</v>
      </c>
      <c r="G136" s="26"/>
      <c r="H136" s="28"/>
      <c r="I136" s="32"/>
      <c r="J136" s="37"/>
      <c r="K136" s="33"/>
      <c r="L136" s="34"/>
      <c r="M136" s="35"/>
      <c r="N136" s="35"/>
      <c r="O136" s="36"/>
      <c r="P136" s="30" t="s">
        <v>455</v>
      </c>
      <c r="Q136" s="30" t="s">
        <v>456</v>
      </c>
      <c r="R136" s="30" t="s">
        <v>101</v>
      </c>
      <c r="S136" s="38">
        <f t="shared" si="9"/>
        <v>0</v>
      </c>
      <c r="T136" s="39" t="str">
        <f>_xlfn.IFNA(VLOOKUP(G136,'附表（价格）'!A:C,3,0),"")</f>
        <v/>
      </c>
      <c r="U136" s="40">
        <f t="shared" si="10"/>
        <v>0</v>
      </c>
      <c r="V136" s="33"/>
      <c r="W136" s="40">
        <f t="shared" si="11"/>
        <v>0</v>
      </c>
      <c r="Y136" s="44"/>
      <c r="Z136" s="44"/>
      <c r="AA136" s="42"/>
      <c r="AB136" s="42"/>
      <c r="AC136" s="43" t="str">
        <f>_xlfn.IFNA(VLOOKUP(Y136,H:H,1,0),"")</f>
        <v/>
      </c>
      <c r="AD136" s="43" t="str">
        <f>_xlfn.IFNA(VLOOKUP(Z136,H:H,1,0),"")</f>
        <v/>
      </c>
    </row>
    <row r="137" spans="1:30" s="20" customFormat="1" ht="20" customHeight="1">
      <c r="A137" s="26">
        <f t="shared" si="8"/>
        <v>136</v>
      </c>
      <c r="B137" s="30" t="s">
        <v>467</v>
      </c>
      <c r="C137" s="30" t="s">
        <v>26</v>
      </c>
      <c r="D137" s="30" t="s">
        <v>468</v>
      </c>
      <c r="E137" s="30" t="s">
        <v>465</v>
      </c>
      <c r="F137" s="54" t="s">
        <v>149</v>
      </c>
      <c r="G137" s="26"/>
      <c r="H137" s="28"/>
      <c r="I137" s="32"/>
      <c r="J137" s="37"/>
      <c r="K137" s="33"/>
      <c r="L137" s="34"/>
      <c r="M137" s="35"/>
      <c r="N137" s="35"/>
      <c r="O137" s="36"/>
      <c r="P137" s="30" t="s">
        <v>455</v>
      </c>
      <c r="Q137" s="30" t="s">
        <v>456</v>
      </c>
      <c r="R137" s="30" t="s">
        <v>101</v>
      </c>
      <c r="S137" s="38">
        <f t="shared" si="9"/>
        <v>0</v>
      </c>
      <c r="T137" s="39" t="str">
        <f>_xlfn.IFNA(VLOOKUP(G137,'附表（价格）'!A:C,3,0),"")</f>
        <v/>
      </c>
      <c r="U137" s="40">
        <f t="shared" si="10"/>
        <v>0</v>
      </c>
      <c r="V137" s="33"/>
      <c r="W137" s="40">
        <f t="shared" si="11"/>
        <v>0</v>
      </c>
      <c r="Y137" s="44"/>
      <c r="Z137" s="44"/>
      <c r="AA137" s="42"/>
      <c r="AB137" s="42"/>
      <c r="AC137" s="43" t="str">
        <f>_xlfn.IFNA(VLOOKUP(Y137,H:H,1,0),"")</f>
        <v/>
      </c>
      <c r="AD137" s="43" t="str">
        <f>_xlfn.IFNA(VLOOKUP(Z137,H:H,1,0),"")</f>
        <v/>
      </c>
    </row>
    <row r="138" spans="1:30" s="20" customFormat="1" ht="20" customHeight="1">
      <c r="A138" s="26">
        <f t="shared" si="8"/>
        <v>137</v>
      </c>
      <c r="B138" s="30" t="s">
        <v>469</v>
      </c>
      <c r="C138" s="30" t="s">
        <v>26</v>
      </c>
      <c r="D138" s="30" t="s">
        <v>470</v>
      </c>
      <c r="E138" s="30" t="s">
        <v>465</v>
      </c>
      <c r="F138" s="54" t="s">
        <v>125</v>
      </c>
      <c r="G138" s="26"/>
      <c r="H138" s="28"/>
      <c r="I138" s="32"/>
      <c r="J138" s="37"/>
      <c r="K138" s="33"/>
      <c r="L138" s="34"/>
      <c r="M138" s="35"/>
      <c r="N138" s="35"/>
      <c r="O138" s="36"/>
      <c r="P138" s="30" t="s">
        <v>455</v>
      </c>
      <c r="Q138" s="30" t="s">
        <v>456</v>
      </c>
      <c r="R138" s="30" t="s">
        <v>101</v>
      </c>
      <c r="S138" s="38">
        <f t="shared" si="9"/>
        <v>0</v>
      </c>
      <c r="T138" s="39" t="str">
        <f>_xlfn.IFNA(VLOOKUP(G138,'附表（价格）'!A:C,3,0),"")</f>
        <v/>
      </c>
      <c r="U138" s="40">
        <f t="shared" si="10"/>
        <v>0</v>
      </c>
      <c r="V138" s="33"/>
      <c r="W138" s="40">
        <f t="shared" si="11"/>
        <v>0</v>
      </c>
      <c r="Y138" s="44"/>
      <c r="Z138" s="44"/>
      <c r="AA138" s="42"/>
      <c r="AB138" s="42"/>
      <c r="AC138" s="43" t="str">
        <f>_xlfn.IFNA(VLOOKUP(Y138,H:H,1,0),"")</f>
        <v/>
      </c>
      <c r="AD138" s="43" t="str">
        <f>_xlfn.IFNA(VLOOKUP(Z138,H:H,1,0),"")</f>
        <v/>
      </c>
    </row>
    <row r="139" spans="1:30" s="20" customFormat="1" ht="20" customHeight="1">
      <c r="A139" s="26">
        <f t="shared" si="8"/>
        <v>138</v>
      </c>
      <c r="B139" s="30" t="s">
        <v>471</v>
      </c>
      <c r="C139" s="30" t="s">
        <v>26</v>
      </c>
      <c r="D139" s="30" t="s">
        <v>472</v>
      </c>
      <c r="E139" s="30" t="s">
        <v>473</v>
      </c>
      <c r="F139" s="54" t="s">
        <v>474</v>
      </c>
      <c r="G139" s="26"/>
      <c r="H139" s="28"/>
      <c r="I139" s="32"/>
      <c r="J139" s="37"/>
      <c r="K139" s="33"/>
      <c r="L139" s="34"/>
      <c r="M139" s="35"/>
      <c r="N139" s="35"/>
      <c r="O139" s="36"/>
      <c r="P139" s="30" t="s">
        <v>455</v>
      </c>
      <c r="Q139" s="30" t="s">
        <v>456</v>
      </c>
      <c r="R139" s="30" t="s">
        <v>101</v>
      </c>
      <c r="S139" s="38">
        <f t="shared" si="9"/>
        <v>0</v>
      </c>
      <c r="T139" s="39" t="str">
        <f>_xlfn.IFNA(VLOOKUP(G139,'附表（价格）'!A:C,3,0),"")</f>
        <v/>
      </c>
      <c r="U139" s="40">
        <f t="shared" si="10"/>
        <v>0</v>
      </c>
      <c r="V139" s="33"/>
      <c r="W139" s="40">
        <f t="shared" si="11"/>
        <v>0</v>
      </c>
      <c r="Y139" s="44"/>
      <c r="Z139" s="44"/>
      <c r="AA139" s="42"/>
      <c r="AB139" s="42"/>
      <c r="AC139" s="43" t="str">
        <f>_xlfn.IFNA(VLOOKUP(Y139,H:H,1,0),"")</f>
        <v/>
      </c>
      <c r="AD139" s="43" t="str">
        <f>_xlfn.IFNA(VLOOKUP(Z139,H:H,1,0),"")</f>
        <v/>
      </c>
    </row>
    <row r="140" spans="1:30" s="20" customFormat="1" ht="20" customHeight="1">
      <c r="A140" s="26">
        <f t="shared" si="8"/>
        <v>139</v>
      </c>
      <c r="B140" s="29" t="s">
        <v>475</v>
      </c>
      <c r="C140" s="29" t="s">
        <v>26</v>
      </c>
      <c r="D140" s="29" t="s">
        <v>476</v>
      </c>
      <c r="E140" s="29" t="s">
        <v>473</v>
      </c>
      <c r="F140" s="53" t="s">
        <v>477</v>
      </c>
      <c r="G140" s="26"/>
      <c r="H140" s="28"/>
      <c r="I140" s="32"/>
      <c r="J140" s="37"/>
      <c r="K140" s="33"/>
      <c r="L140" s="34"/>
      <c r="M140" s="35"/>
      <c r="N140" s="35"/>
      <c r="O140" s="36"/>
      <c r="P140" s="29" t="s">
        <v>455</v>
      </c>
      <c r="Q140" s="29" t="s">
        <v>456</v>
      </c>
      <c r="R140" s="29" t="s">
        <v>101</v>
      </c>
      <c r="S140" s="38">
        <f t="shared" si="9"/>
        <v>0</v>
      </c>
      <c r="T140" s="39" t="str">
        <f>_xlfn.IFNA(VLOOKUP(G140,'附表（价格）'!A:C,3,0),"")</f>
        <v/>
      </c>
      <c r="U140" s="40">
        <f t="shared" si="10"/>
        <v>0</v>
      </c>
      <c r="V140" s="33"/>
      <c r="W140" s="40">
        <f t="shared" si="11"/>
        <v>0</v>
      </c>
      <c r="Y140" s="44"/>
      <c r="Z140" s="44"/>
      <c r="AA140" s="42"/>
      <c r="AB140" s="42"/>
      <c r="AC140" s="43" t="str">
        <f>_xlfn.IFNA(VLOOKUP(Y140,H:H,1,0),"")</f>
        <v/>
      </c>
      <c r="AD140" s="43" t="str">
        <f>_xlfn.IFNA(VLOOKUP(Z140,H:H,1,0),"")</f>
        <v/>
      </c>
    </row>
    <row r="141" spans="1:30" s="20" customFormat="1" ht="20" customHeight="1">
      <c r="A141" s="26">
        <f t="shared" si="8"/>
        <v>140</v>
      </c>
      <c r="B141" s="29" t="s">
        <v>478</v>
      </c>
      <c r="C141" s="29" t="s">
        <v>26</v>
      </c>
      <c r="D141" s="29" t="s">
        <v>479</v>
      </c>
      <c r="E141" s="29" t="s">
        <v>480</v>
      </c>
      <c r="F141" s="53" t="s">
        <v>481</v>
      </c>
      <c r="G141" s="26"/>
      <c r="H141" s="28"/>
      <c r="I141" s="32"/>
      <c r="J141" s="37"/>
      <c r="K141" s="33"/>
      <c r="L141" s="34"/>
      <c r="M141" s="35"/>
      <c r="N141" s="35"/>
      <c r="O141" s="36"/>
      <c r="P141" s="29" t="s">
        <v>455</v>
      </c>
      <c r="Q141" s="29" t="s">
        <v>456</v>
      </c>
      <c r="R141" s="29" t="s">
        <v>101</v>
      </c>
      <c r="S141" s="38">
        <f t="shared" si="9"/>
        <v>0</v>
      </c>
      <c r="T141" s="39" t="str">
        <f>_xlfn.IFNA(VLOOKUP(G141,'附表（价格）'!A:C,3,0),"")</f>
        <v/>
      </c>
      <c r="U141" s="40">
        <f t="shared" si="10"/>
        <v>0</v>
      </c>
      <c r="V141" s="33"/>
      <c r="W141" s="40">
        <f t="shared" si="11"/>
        <v>0</v>
      </c>
      <c r="Y141" s="44"/>
      <c r="Z141" s="44"/>
      <c r="AA141" s="42"/>
      <c r="AB141" s="42"/>
      <c r="AC141" s="43" t="str">
        <f>_xlfn.IFNA(VLOOKUP(Y141,H:H,1,0),"")</f>
        <v/>
      </c>
      <c r="AD141" s="43" t="str">
        <f>_xlfn.IFNA(VLOOKUP(Z141,H:H,1,0),"")</f>
        <v/>
      </c>
    </row>
    <row r="142" spans="1:30" s="20" customFormat="1" ht="20" customHeight="1">
      <c r="A142" s="26">
        <f t="shared" si="8"/>
        <v>141</v>
      </c>
      <c r="B142" s="30" t="s">
        <v>482</v>
      </c>
      <c r="C142" s="30" t="s">
        <v>33</v>
      </c>
      <c r="D142" s="30" t="s">
        <v>483</v>
      </c>
      <c r="E142" s="30" t="s">
        <v>94</v>
      </c>
      <c r="F142" s="54" t="s">
        <v>35</v>
      </c>
      <c r="G142" s="26"/>
      <c r="H142" s="28"/>
      <c r="I142" s="32"/>
      <c r="J142" s="37"/>
      <c r="K142" s="33"/>
      <c r="L142" s="34"/>
      <c r="M142" s="35"/>
      <c r="N142" s="35"/>
      <c r="O142" s="36"/>
      <c r="P142" s="30" t="s">
        <v>482</v>
      </c>
      <c r="Q142" s="30" t="s">
        <v>483</v>
      </c>
      <c r="R142" s="30" t="s">
        <v>32</v>
      </c>
      <c r="S142" s="38">
        <f t="shared" si="9"/>
        <v>0</v>
      </c>
      <c r="T142" s="39" t="str">
        <f>_xlfn.IFNA(VLOOKUP(G142,'附表（价格）'!A:C,3,0),"")</f>
        <v/>
      </c>
      <c r="U142" s="40">
        <f t="shared" si="10"/>
        <v>0</v>
      </c>
      <c r="V142" s="33"/>
      <c r="W142" s="40">
        <f t="shared" si="11"/>
        <v>0</v>
      </c>
      <c r="Y142" s="44"/>
      <c r="Z142" s="44"/>
      <c r="AA142" s="42"/>
      <c r="AB142" s="42"/>
      <c r="AC142" s="43" t="str">
        <f>_xlfn.IFNA(VLOOKUP(Y142,H:H,1,0),"")</f>
        <v/>
      </c>
      <c r="AD142" s="43" t="str">
        <f>_xlfn.IFNA(VLOOKUP(Z142,H:H,1,0),"")</f>
        <v/>
      </c>
    </row>
    <row r="143" spans="1:30" s="20" customFormat="1" ht="20" customHeight="1">
      <c r="A143" s="26">
        <f t="shared" si="8"/>
        <v>142</v>
      </c>
      <c r="B143" s="30" t="s">
        <v>484</v>
      </c>
      <c r="C143" s="30" t="s">
        <v>26</v>
      </c>
      <c r="D143" s="30" t="s">
        <v>485</v>
      </c>
      <c r="E143" s="30" t="s">
        <v>486</v>
      </c>
      <c r="F143" s="54" t="s">
        <v>201</v>
      </c>
      <c r="G143" s="26"/>
      <c r="H143" s="28"/>
      <c r="I143" s="32"/>
      <c r="J143" s="37"/>
      <c r="K143" s="33"/>
      <c r="L143" s="34"/>
      <c r="M143" s="35"/>
      <c r="N143" s="35"/>
      <c r="O143" s="36"/>
      <c r="P143" s="30" t="s">
        <v>487</v>
      </c>
      <c r="Q143" s="30" t="s">
        <v>488</v>
      </c>
      <c r="R143" s="30" t="s">
        <v>101</v>
      </c>
      <c r="S143" s="38">
        <f t="shared" si="9"/>
        <v>0</v>
      </c>
      <c r="T143" s="39" t="str">
        <f>_xlfn.IFNA(VLOOKUP(G143,'附表（价格）'!A:C,3,0),"")</f>
        <v/>
      </c>
      <c r="U143" s="40">
        <f t="shared" si="10"/>
        <v>0</v>
      </c>
      <c r="V143" s="33"/>
      <c r="W143" s="40">
        <f t="shared" si="11"/>
        <v>0</v>
      </c>
      <c r="Y143" s="44"/>
      <c r="Z143" s="44"/>
      <c r="AA143" s="42"/>
      <c r="AB143" s="42"/>
      <c r="AC143" s="43" t="str">
        <f>_xlfn.IFNA(VLOOKUP(Y143,H:H,1,0),"")</f>
        <v/>
      </c>
      <c r="AD143" s="43" t="str">
        <f>_xlfn.IFNA(VLOOKUP(Z143,H:H,1,0),"")</f>
        <v/>
      </c>
    </row>
    <row r="144" spans="1:30" s="20" customFormat="1" ht="20" customHeight="1">
      <c r="A144" s="26">
        <f t="shared" si="8"/>
        <v>143</v>
      </c>
      <c r="B144" s="30" t="s">
        <v>489</v>
      </c>
      <c r="C144" s="30" t="s">
        <v>26</v>
      </c>
      <c r="D144" s="30" t="s">
        <v>490</v>
      </c>
      <c r="E144" s="30" t="s">
        <v>486</v>
      </c>
      <c r="F144" s="54" t="s">
        <v>491</v>
      </c>
      <c r="G144" s="26"/>
      <c r="H144" s="28"/>
      <c r="I144" s="32"/>
      <c r="J144" s="37"/>
      <c r="K144" s="33"/>
      <c r="L144" s="34"/>
      <c r="M144" s="35"/>
      <c r="N144" s="35"/>
      <c r="O144" s="36"/>
      <c r="P144" s="30" t="s">
        <v>487</v>
      </c>
      <c r="Q144" s="30" t="s">
        <v>488</v>
      </c>
      <c r="R144" s="30" t="s">
        <v>101</v>
      </c>
      <c r="S144" s="38">
        <f t="shared" si="9"/>
        <v>0</v>
      </c>
      <c r="T144" s="39" t="str">
        <f>_xlfn.IFNA(VLOOKUP(G144,'附表（价格）'!A:C,3,0),"")</f>
        <v/>
      </c>
      <c r="U144" s="40">
        <f t="shared" si="10"/>
        <v>0</v>
      </c>
      <c r="V144" s="33"/>
      <c r="W144" s="40">
        <f t="shared" si="11"/>
        <v>0</v>
      </c>
      <c r="Y144" s="44"/>
      <c r="Z144" s="44"/>
      <c r="AA144" s="42"/>
      <c r="AB144" s="42"/>
      <c r="AC144" s="43" t="str">
        <f>_xlfn.IFNA(VLOOKUP(Y144,H:H,1,0),"")</f>
        <v/>
      </c>
      <c r="AD144" s="43" t="str">
        <f>_xlfn.IFNA(VLOOKUP(Z144,H:H,1,0),"")</f>
        <v/>
      </c>
    </row>
    <row r="145" spans="1:30" s="20" customFormat="1" ht="20" customHeight="1">
      <c r="A145" s="26">
        <f t="shared" si="8"/>
        <v>144</v>
      </c>
      <c r="B145" s="30" t="s">
        <v>492</v>
      </c>
      <c r="C145" s="30" t="s">
        <v>26</v>
      </c>
      <c r="D145" s="30" t="s">
        <v>493</v>
      </c>
      <c r="E145" s="30" t="s">
        <v>494</v>
      </c>
      <c r="F145" s="54" t="s">
        <v>213</v>
      </c>
      <c r="G145" s="26"/>
      <c r="H145" s="28"/>
      <c r="I145" s="32"/>
      <c r="J145" s="37"/>
      <c r="K145" s="33"/>
      <c r="L145" s="34"/>
      <c r="M145" s="35"/>
      <c r="N145" s="35"/>
      <c r="O145" s="36"/>
      <c r="P145" s="30" t="s">
        <v>487</v>
      </c>
      <c r="Q145" s="30" t="s">
        <v>488</v>
      </c>
      <c r="R145" s="30" t="s">
        <v>101</v>
      </c>
      <c r="S145" s="38">
        <f t="shared" si="9"/>
        <v>0</v>
      </c>
      <c r="T145" s="39" t="str">
        <f>_xlfn.IFNA(VLOOKUP(G145,'附表（价格）'!A:C,3,0),"")</f>
        <v/>
      </c>
      <c r="U145" s="40">
        <f t="shared" si="10"/>
        <v>0</v>
      </c>
      <c r="V145" s="33"/>
      <c r="W145" s="40">
        <f t="shared" si="11"/>
        <v>0</v>
      </c>
      <c r="Y145" s="44"/>
      <c r="Z145" s="44"/>
      <c r="AA145" s="42"/>
      <c r="AB145" s="42"/>
      <c r="AC145" s="43" t="str">
        <f>_xlfn.IFNA(VLOOKUP(Y145,H:H,1,0),"")</f>
        <v/>
      </c>
      <c r="AD145" s="43" t="str">
        <f>_xlfn.IFNA(VLOOKUP(Z145,H:H,1,0),"")</f>
        <v/>
      </c>
    </row>
    <row r="146" spans="1:30" s="20" customFormat="1" ht="20" customHeight="1">
      <c r="A146" s="26">
        <f t="shared" si="8"/>
        <v>145</v>
      </c>
      <c r="B146" s="29" t="s">
        <v>495</v>
      </c>
      <c r="C146" s="29" t="s">
        <v>26</v>
      </c>
      <c r="D146" s="29" t="s">
        <v>496</v>
      </c>
      <c r="E146" s="29" t="s">
        <v>494</v>
      </c>
      <c r="F146" s="53" t="s">
        <v>497</v>
      </c>
      <c r="G146" s="26"/>
      <c r="H146" s="28"/>
      <c r="I146" s="32"/>
      <c r="J146" s="37"/>
      <c r="K146" s="33"/>
      <c r="L146" s="34"/>
      <c r="M146" s="35"/>
      <c r="N146" s="35"/>
      <c r="O146" s="36"/>
      <c r="P146" s="29" t="s">
        <v>487</v>
      </c>
      <c r="Q146" s="29" t="s">
        <v>488</v>
      </c>
      <c r="R146" s="29" t="s">
        <v>101</v>
      </c>
      <c r="S146" s="38">
        <f t="shared" si="9"/>
        <v>0</v>
      </c>
      <c r="T146" s="39" t="str">
        <f>_xlfn.IFNA(VLOOKUP(G146,'附表（价格）'!A:C,3,0),"")</f>
        <v/>
      </c>
      <c r="U146" s="40">
        <f t="shared" si="10"/>
        <v>0</v>
      </c>
      <c r="V146" s="33"/>
      <c r="W146" s="40">
        <f t="shared" si="11"/>
        <v>0</v>
      </c>
      <c r="Y146" s="44"/>
      <c r="Z146" s="44"/>
      <c r="AA146" s="42"/>
      <c r="AB146" s="42"/>
      <c r="AC146" s="43" t="str">
        <f>_xlfn.IFNA(VLOOKUP(Y146,H:H,1,0),"")</f>
        <v/>
      </c>
      <c r="AD146" s="43" t="str">
        <f>_xlfn.IFNA(VLOOKUP(Z146,H:H,1,0),"")</f>
        <v/>
      </c>
    </row>
    <row r="147" spans="1:30" s="20" customFormat="1" ht="20" customHeight="1">
      <c r="A147" s="26">
        <f t="shared" si="8"/>
        <v>146</v>
      </c>
      <c r="B147" s="29" t="s">
        <v>498</v>
      </c>
      <c r="C147" s="29" t="s">
        <v>26</v>
      </c>
      <c r="D147" s="29" t="s">
        <v>499</v>
      </c>
      <c r="E147" s="29" t="s">
        <v>500</v>
      </c>
      <c r="F147" s="53" t="s">
        <v>109</v>
      </c>
      <c r="G147" s="26"/>
      <c r="H147" s="28"/>
      <c r="I147" s="32"/>
      <c r="J147" s="37"/>
      <c r="K147" s="33"/>
      <c r="L147" s="34"/>
      <c r="M147" s="35"/>
      <c r="N147" s="35"/>
      <c r="O147" s="36"/>
      <c r="P147" s="29" t="s">
        <v>487</v>
      </c>
      <c r="Q147" s="29" t="s">
        <v>488</v>
      </c>
      <c r="R147" s="29" t="s">
        <v>101</v>
      </c>
      <c r="S147" s="38">
        <f t="shared" si="9"/>
        <v>0</v>
      </c>
      <c r="T147" s="39" t="str">
        <f>_xlfn.IFNA(VLOOKUP(G147,'附表（价格）'!A:C,3,0),"")</f>
        <v/>
      </c>
      <c r="U147" s="40">
        <f t="shared" si="10"/>
        <v>0</v>
      </c>
      <c r="V147" s="33"/>
      <c r="W147" s="40">
        <f t="shared" si="11"/>
        <v>0</v>
      </c>
      <c r="Y147" s="44"/>
      <c r="Z147" s="44"/>
      <c r="AA147" s="42"/>
      <c r="AB147" s="42"/>
      <c r="AC147" s="43" t="str">
        <f>_xlfn.IFNA(VLOOKUP(Y147,H:H,1,0),"")</f>
        <v/>
      </c>
      <c r="AD147" s="43" t="str">
        <f>_xlfn.IFNA(VLOOKUP(Z147,H:H,1,0),"")</f>
        <v/>
      </c>
    </row>
    <row r="148" spans="1:30" s="20" customFormat="1" ht="20" customHeight="1">
      <c r="A148" s="26">
        <f t="shared" si="8"/>
        <v>147</v>
      </c>
      <c r="B148" s="30" t="s">
        <v>501</v>
      </c>
      <c r="C148" s="30" t="s">
        <v>26</v>
      </c>
      <c r="D148" s="30" t="s">
        <v>502</v>
      </c>
      <c r="E148" s="30" t="s">
        <v>503</v>
      </c>
      <c r="F148" s="54" t="s">
        <v>169</v>
      </c>
      <c r="G148" s="26"/>
      <c r="H148" s="28"/>
      <c r="I148" s="32"/>
      <c r="J148" s="37"/>
      <c r="K148" s="33"/>
      <c r="L148" s="34"/>
      <c r="M148" s="35"/>
      <c r="N148" s="35"/>
      <c r="O148" s="36"/>
      <c r="P148" s="30" t="s">
        <v>487</v>
      </c>
      <c r="Q148" s="30" t="s">
        <v>488</v>
      </c>
      <c r="R148" s="30" t="s">
        <v>101</v>
      </c>
      <c r="S148" s="38">
        <f t="shared" si="9"/>
        <v>0</v>
      </c>
      <c r="T148" s="39" t="str">
        <f>_xlfn.IFNA(VLOOKUP(G148,'附表（价格）'!A:C,3,0),"")</f>
        <v/>
      </c>
      <c r="U148" s="40">
        <f t="shared" si="10"/>
        <v>0</v>
      </c>
      <c r="V148" s="33"/>
      <c r="W148" s="40">
        <f t="shared" si="11"/>
        <v>0</v>
      </c>
      <c r="Y148" s="44"/>
      <c r="Z148" s="44"/>
      <c r="AA148" s="42"/>
      <c r="AB148" s="42"/>
      <c r="AC148" s="43" t="str">
        <f>_xlfn.IFNA(VLOOKUP(Y148,H:H,1,0),"")</f>
        <v/>
      </c>
      <c r="AD148" s="43" t="str">
        <f>_xlfn.IFNA(VLOOKUP(Z148,H:H,1,0),"")</f>
        <v/>
      </c>
    </row>
    <row r="149" spans="1:30" s="20" customFormat="1" ht="20" customHeight="1">
      <c r="A149" s="26">
        <f t="shared" si="8"/>
        <v>148</v>
      </c>
      <c r="B149" s="29" t="s">
        <v>504</v>
      </c>
      <c r="C149" s="29" t="s">
        <v>26</v>
      </c>
      <c r="D149" s="29" t="s">
        <v>505</v>
      </c>
      <c r="E149" s="29" t="s">
        <v>503</v>
      </c>
      <c r="F149" s="53" t="s">
        <v>149</v>
      </c>
      <c r="G149" s="26"/>
      <c r="H149" s="28"/>
      <c r="I149" s="32"/>
      <c r="J149" s="37"/>
      <c r="K149" s="33"/>
      <c r="L149" s="34"/>
      <c r="M149" s="35"/>
      <c r="N149" s="35"/>
      <c r="O149" s="36"/>
      <c r="P149" s="29" t="s">
        <v>487</v>
      </c>
      <c r="Q149" s="29" t="s">
        <v>488</v>
      </c>
      <c r="R149" s="29" t="s">
        <v>101</v>
      </c>
      <c r="S149" s="38">
        <f t="shared" si="9"/>
        <v>0</v>
      </c>
      <c r="T149" s="39" t="str">
        <f>_xlfn.IFNA(VLOOKUP(G149,'附表（价格）'!A:C,3,0),"")</f>
        <v/>
      </c>
      <c r="U149" s="40">
        <f t="shared" si="10"/>
        <v>0</v>
      </c>
      <c r="V149" s="33"/>
      <c r="W149" s="40">
        <f t="shared" si="11"/>
        <v>0</v>
      </c>
      <c r="Y149" s="44"/>
      <c r="Z149" s="44"/>
      <c r="AA149" s="42"/>
      <c r="AB149" s="42"/>
      <c r="AC149" s="43" t="str">
        <f>_xlfn.IFNA(VLOOKUP(Y149,H:H,1,0),"")</f>
        <v/>
      </c>
      <c r="AD149" s="43" t="str">
        <f>_xlfn.IFNA(VLOOKUP(Z149,H:H,1,0),"")</f>
        <v/>
      </c>
    </row>
    <row r="150" spans="1:30" s="20" customFormat="1" ht="20" customHeight="1">
      <c r="A150" s="26">
        <f t="shared" si="8"/>
        <v>149</v>
      </c>
      <c r="B150" s="30" t="s">
        <v>506</v>
      </c>
      <c r="C150" s="30" t="s">
        <v>26</v>
      </c>
      <c r="D150" s="30" t="s">
        <v>507</v>
      </c>
      <c r="E150" s="30" t="s">
        <v>508</v>
      </c>
      <c r="F150" s="54" t="s">
        <v>132</v>
      </c>
      <c r="G150" s="26"/>
      <c r="H150" s="28"/>
      <c r="I150" s="32"/>
      <c r="J150" s="37"/>
      <c r="K150" s="33"/>
      <c r="L150" s="34"/>
      <c r="M150" s="35"/>
      <c r="N150" s="35"/>
      <c r="O150" s="36"/>
      <c r="P150" s="30" t="s">
        <v>487</v>
      </c>
      <c r="Q150" s="30" t="s">
        <v>488</v>
      </c>
      <c r="R150" s="30" t="s">
        <v>101</v>
      </c>
      <c r="S150" s="38">
        <f t="shared" si="9"/>
        <v>0</v>
      </c>
      <c r="T150" s="39" t="str">
        <f>_xlfn.IFNA(VLOOKUP(G150,'附表（价格）'!A:C,3,0),"")</f>
        <v/>
      </c>
      <c r="U150" s="40">
        <f t="shared" si="10"/>
        <v>0</v>
      </c>
      <c r="V150" s="33"/>
      <c r="W150" s="40">
        <f t="shared" si="11"/>
        <v>0</v>
      </c>
      <c r="Y150" s="44"/>
      <c r="Z150" s="44"/>
      <c r="AA150" s="42"/>
      <c r="AB150" s="42"/>
      <c r="AC150" s="43" t="str">
        <f>_xlfn.IFNA(VLOOKUP(Y150,H:H,1,0),"")</f>
        <v/>
      </c>
      <c r="AD150" s="43" t="str">
        <f>_xlfn.IFNA(VLOOKUP(Z150,H:H,1,0),"")</f>
        <v/>
      </c>
    </row>
    <row r="151" spans="1:30" s="20" customFormat="1" ht="20" customHeight="1">
      <c r="A151" s="26">
        <f t="shared" si="8"/>
        <v>150</v>
      </c>
      <c r="B151" s="29" t="s">
        <v>509</v>
      </c>
      <c r="C151" s="29" t="s">
        <v>26</v>
      </c>
      <c r="D151" s="29" t="s">
        <v>510</v>
      </c>
      <c r="E151" s="29" t="s">
        <v>511</v>
      </c>
      <c r="F151" s="53" t="s">
        <v>169</v>
      </c>
      <c r="G151" s="26"/>
      <c r="H151" s="28"/>
      <c r="I151" s="32"/>
      <c r="J151" s="37"/>
      <c r="K151" s="33"/>
      <c r="L151" s="34"/>
      <c r="M151" s="35"/>
      <c r="N151" s="35"/>
      <c r="O151" s="36"/>
      <c r="P151" s="29" t="s">
        <v>487</v>
      </c>
      <c r="Q151" s="29" t="s">
        <v>488</v>
      </c>
      <c r="R151" s="29" t="s">
        <v>101</v>
      </c>
      <c r="S151" s="38">
        <f t="shared" si="9"/>
        <v>0</v>
      </c>
      <c r="T151" s="39" t="str">
        <f>_xlfn.IFNA(VLOOKUP(G151,'附表（价格）'!A:C,3,0),"")</f>
        <v/>
      </c>
      <c r="U151" s="40">
        <f t="shared" si="10"/>
        <v>0</v>
      </c>
      <c r="V151" s="33"/>
      <c r="W151" s="40">
        <f t="shared" si="11"/>
        <v>0</v>
      </c>
      <c r="Y151" s="44"/>
      <c r="Z151" s="44"/>
      <c r="AA151" s="42"/>
      <c r="AB151" s="42"/>
      <c r="AC151" s="43" t="str">
        <f>_xlfn.IFNA(VLOOKUP(Y151,H:H,1,0),"")</f>
        <v/>
      </c>
      <c r="AD151" s="43" t="str">
        <f>_xlfn.IFNA(VLOOKUP(Z151,H:H,1,0),"")</f>
        <v/>
      </c>
    </row>
    <row r="152" spans="1:30" s="20" customFormat="1" ht="20" customHeight="1">
      <c r="A152" s="26">
        <f t="shared" si="8"/>
        <v>151</v>
      </c>
      <c r="B152" s="30" t="s">
        <v>512</v>
      </c>
      <c r="C152" s="30" t="s">
        <v>26</v>
      </c>
      <c r="D152" s="30" t="s">
        <v>513</v>
      </c>
      <c r="E152" s="30" t="s">
        <v>514</v>
      </c>
      <c r="F152" s="54" t="s">
        <v>491</v>
      </c>
      <c r="G152" s="26"/>
      <c r="H152" s="28"/>
      <c r="I152" s="32"/>
      <c r="J152" s="37"/>
      <c r="K152" s="33"/>
      <c r="L152" s="34"/>
      <c r="M152" s="35"/>
      <c r="N152" s="35"/>
      <c r="O152" s="36"/>
      <c r="P152" s="30" t="s">
        <v>487</v>
      </c>
      <c r="Q152" s="30" t="s">
        <v>488</v>
      </c>
      <c r="R152" s="30" t="s">
        <v>101</v>
      </c>
      <c r="S152" s="38">
        <f t="shared" si="9"/>
        <v>0</v>
      </c>
      <c r="T152" s="39" t="str">
        <f>_xlfn.IFNA(VLOOKUP(G152,'附表（价格）'!A:C,3,0),"")</f>
        <v/>
      </c>
      <c r="U152" s="40">
        <f t="shared" si="10"/>
        <v>0</v>
      </c>
      <c r="V152" s="33"/>
      <c r="W152" s="40">
        <f t="shared" si="11"/>
        <v>0</v>
      </c>
      <c r="Y152" s="44"/>
      <c r="Z152" s="44"/>
      <c r="AA152" s="42"/>
      <c r="AB152" s="42"/>
      <c r="AC152" s="43" t="str">
        <f>_xlfn.IFNA(VLOOKUP(Y152,H:H,1,0),"")</f>
        <v/>
      </c>
      <c r="AD152" s="43" t="str">
        <f>_xlfn.IFNA(VLOOKUP(Z152,H:H,1,0),"")</f>
        <v/>
      </c>
    </row>
    <row r="153" spans="1:30" s="20" customFormat="1" ht="20" customHeight="1">
      <c r="A153" s="26">
        <f t="shared" si="8"/>
        <v>152</v>
      </c>
      <c r="B153" s="29" t="s">
        <v>515</v>
      </c>
      <c r="C153" s="29" t="s">
        <v>26</v>
      </c>
      <c r="D153" s="29" t="s">
        <v>516</v>
      </c>
      <c r="E153" s="29" t="s">
        <v>517</v>
      </c>
      <c r="F153" s="53" t="s">
        <v>149</v>
      </c>
      <c r="G153" s="26"/>
      <c r="H153" s="28"/>
      <c r="I153" s="32"/>
      <c r="J153" s="37"/>
      <c r="K153" s="33"/>
      <c r="L153" s="34"/>
      <c r="M153" s="35"/>
      <c r="N153" s="35"/>
      <c r="O153" s="36"/>
      <c r="P153" s="29" t="s">
        <v>487</v>
      </c>
      <c r="Q153" s="29" t="s">
        <v>488</v>
      </c>
      <c r="R153" s="29" t="s">
        <v>101</v>
      </c>
      <c r="S153" s="38">
        <f t="shared" si="9"/>
        <v>0</v>
      </c>
      <c r="T153" s="39" t="str">
        <f>_xlfn.IFNA(VLOOKUP(G153,'附表（价格）'!A:C,3,0),"")</f>
        <v/>
      </c>
      <c r="U153" s="40">
        <f t="shared" si="10"/>
        <v>0</v>
      </c>
      <c r="V153" s="33"/>
      <c r="W153" s="40">
        <f t="shared" si="11"/>
        <v>0</v>
      </c>
      <c r="Y153" s="44"/>
      <c r="Z153" s="44"/>
      <c r="AA153" s="42"/>
      <c r="AB153" s="42"/>
      <c r="AC153" s="43" t="str">
        <f>_xlfn.IFNA(VLOOKUP(Y153,H:H,1,0),"")</f>
        <v/>
      </c>
      <c r="AD153" s="43" t="str">
        <f>_xlfn.IFNA(VLOOKUP(Z153,H:H,1,0),"")</f>
        <v/>
      </c>
    </row>
    <row r="154" spans="1:30" s="20" customFormat="1" ht="20" customHeight="1">
      <c r="A154" s="26">
        <f t="shared" si="8"/>
        <v>153</v>
      </c>
      <c r="B154" s="30" t="s">
        <v>518</v>
      </c>
      <c r="C154" s="30" t="s">
        <v>26</v>
      </c>
      <c r="D154" s="30" t="s">
        <v>519</v>
      </c>
      <c r="E154" s="30" t="s">
        <v>520</v>
      </c>
      <c r="F154" s="54" t="s">
        <v>169</v>
      </c>
      <c r="G154" s="26"/>
      <c r="H154" s="28"/>
      <c r="I154" s="32"/>
      <c r="J154" s="37"/>
      <c r="K154" s="33"/>
      <c r="L154" s="34"/>
      <c r="M154" s="35"/>
      <c r="N154" s="35"/>
      <c r="O154" s="36"/>
      <c r="P154" s="30" t="s">
        <v>487</v>
      </c>
      <c r="Q154" s="30" t="s">
        <v>488</v>
      </c>
      <c r="R154" s="30" t="s">
        <v>101</v>
      </c>
      <c r="S154" s="38">
        <f t="shared" si="9"/>
        <v>0</v>
      </c>
      <c r="T154" s="39" t="str">
        <f>_xlfn.IFNA(VLOOKUP(G154,'附表（价格）'!A:C,3,0),"")</f>
        <v/>
      </c>
      <c r="U154" s="40">
        <f t="shared" si="10"/>
        <v>0</v>
      </c>
      <c r="V154" s="33"/>
      <c r="W154" s="40">
        <f t="shared" si="11"/>
        <v>0</v>
      </c>
      <c r="Y154" s="44"/>
      <c r="Z154" s="44"/>
      <c r="AA154" s="42"/>
      <c r="AB154" s="42"/>
      <c r="AC154" s="43" t="str">
        <f>_xlfn.IFNA(VLOOKUP(Y154,H:H,1,0),"")</f>
        <v/>
      </c>
      <c r="AD154" s="43" t="str">
        <f>_xlfn.IFNA(VLOOKUP(Z154,H:H,1,0),"")</f>
        <v/>
      </c>
    </row>
    <row r="155" spans="1:30" s="20" customFormat="1" ht="20" customHeight="1">
      <c r="A155" s="26">
        <f t="shared" si="8"/>
        <v>154</v>
      </c>
      <c r="B155" s="29" t="s">
        <v>521</v>
      </c>
      <c r="C155" s="29" t="s">
        <v>26</v>
      </c>
      <c r="D155" s="29" t="s">
        <v>522</v>
      </c>
      <c r="E155" s="29" t="s">
        <v>523</v>
      </c>
      <c r="F155" s="53" t="s">
        <v>109</v>
      </c>
      <c r="G155" s="26"/>
      <c r="H155" s="28"/>
      <c r="I155" s="32"/>
      <c r="J155" s="37"/>
      <c r="K155" s="33"/>
      <c r="L155" s="34"/>
      <c r="M155" s="35"/>
      <c r="N155" s="35"/>
      <c r="O155" s="36"/>
      <c r="P155" s="29" t="s">
        <v>487</v>
      </c>
      <c r="Q155" s="29" t="s">
        <v>488</v>
      </c>
      <c r="R155" s="29" t="s">
        <v>101</v>
      </c>
      <c r="S155" s="38">
        <f t="shared" si="9"/>
        <v>0</v>
      </c>
      <c r="T155" s="39" t="str">
        <f>_xlfn.IFNA(VLOOKUP(G155,'附表（价格）'!A:C,3,0),"")</f>
        <v/>
      </c>
      <c r="U155" s="40">
        <f t="shared" si="10"/>
        <v>0</v>
      </c>
      <c r="V155" s="33"/>
      <c r="W155" s="40">
        <f t="shared" si="11"/>
        <v>0</v>
      </c>
      <c r="Y155" s="44"/>
      <c r="Z155" s="44"/>
      <c r="AA155" s="42"/>
      <c r="AB155" s="42"/>
      <c r="AC155" s="43" t="str">
        <f>_xlfn.IFNA(VLOOKUP(Y155,H:H,1,0),"")</f>
        <v/>
      </c>
      <c r="AD155" s="43" t="str">
        <f>_xlfn.IFNA(VLOOKUP(Z155,H:H,1,0),"")</f>
        <v/>
      </c>
    </row>
    <row r="156" spans="1:30" s="20" customFormat="1" ht="20" customHeight="1">
      <c r="A156" s="26">
        <f t="shared" si="8"/>
        <v>155</v>
      </c>
      <c r="B156" s="29" t="s">
        <v>524</v>
      </c>
      <c r="C156" s="29" t="s">
        <v>26</v>
      </c>
      <c r="D156" s="29" t="s">
        <v>525</v>
      </c>
      <c r="E156" s="29" t="s">
        <v>526</v>
      </c>
      <c r="F156" s="53" t="s">
        <v>109</v>
      </c>
      <c r="G156" s="26"/>
      <c r="H156" s="28"/>
      <c r="I156" s="32"/>
      <c r="J156" s="37"/>
      <c r="K156" s="33"/>
      <c r="L156" s="34"/>
      <c r="M156" s="35"/>
      <c r="N156" s="35"/>
      <c r="O156" s="36"/>
      <c r="P156" s="29" t="s">
        <v>487</v>
      </c>
      <c r="Q156" s="29" t="s">
        <v>488</v>
      </c>
      <c r="R156" s="29" t="s">
        <v>101</v>
      </c>
      <c r="S156" s="38">
        <f t="shared" si="9"/>
        <v>0</v>
      </c>
      <c r="T156" s="39" t="str">
        <f>_xlfn.IFNA(VLOOKUP(G156,'附表（价格）'!A:C,3,0),"")</f>
        <v/>
      </c>
      <c r="U156" s="40">
        <f t="shared" si="10"/>
        <v>0</v>
      </c>
      <c r="V156" s="33"/>
      <c r="W156" s="40">
        <f t="shared" si="11"/>
        <v>0</v>
      </c>
      <c r="Y156" s="44"/>
      <c r="Z156" s="44"/>
      <c r="AA156" s="42"/>
      <c r="AB156" s="42"/>
      <c r="AC156" s="43" t="str">
        <f>_xlfn.IFNA(VLOOKUP(Y156,H:H,1,0),"")</f>
        <v/>
      </c>
      <c r="AD156" s="43" t="str">
        <f>_xlfn.IFNA(VLOOKUP(Z156,H:H,1,0),"")</f>
        <v/>
      </c>
    </row>
    <row r="157" spans="1:30" s="20" customFormat="1" ht="20" customHeight="1">
      <c r="A157" s="26">
        <f t="shared" si="8"/>
        <v>156</v>
      </c>
      <c r="B157" s="29" t="s">
        <v>527</v>
      </c>
      <c r="C157" s="29" t="s">
        <v>26</v>
      </c>
      <c r="D157" s="29" t="s">
        <v>528</v>
      </c>
      <c r="E157" s="29" t="s">
        <v>526</v>
      </c>
      <c r="F157" s="53" t="s">
        <v>169</v>
      </c>
      <c r="G157" s="26"/>
      <c r="H157" s="28"/>
      <c r="I157" s="32"/>
      <c r="J157" s="37"/>
      <c r="K157" s="33"/>
      <c r="L157" s="34"/>
      <c r="M157" s="35"/>
      <c r="N157" s="35"/>
      <c r="O157" s="36"/>
      <c r="P157" s="29" t="s">
        <v>487</v>
      </c>
      <c r="Q157" s="29" t="s">
        <v>488</v>
      </c>
      <c r="R157" s="29" t="s">
        <v>101</v>
      </c>
      <c r="S157" s="38">
        <f t="shared" si="9"/>
        <v>0</v>
      </c>
      <c r="T157" s="39" t="str">
        <f>_xlfn.IFNA(VLOOKUP(G157,'附表（价格）'!A:C,3,0),"")</f>
        <v/>
      </c>
      <c r="U157" s="40">
        <f t="shared" si="10"/>
        <v>0</v>
      </c>
      <c r="V157" s="33"/>
      <c r="W157" s="40">
        <f t="shared" si="11"/>
        <v>0</v>
      </c>
      <c r="Y157" s="44"/>
      <c r="Z157" s="44"/>
      <c r="AA157" s="42"/>
      <c r="AB157" s="42"/>
      <c r="AC157" s="43" t="str">
        <f>_xlfn.IFNA(VLOOKUP(Y157,H:H,1,0),"")</f>
        <v/>
      </c>
      <c r="AD157" s="43" t="str">
        <f>_xlfn.IFNA(VLOOKUP(Z157,H:H,1,0),"")</f>
        <v/>
      </c>
    </row>
    <row r="158" spans="1:30" s="20" customFormat="1" ht="20" customHeight="1">
      <c r="A158" s="26">
        <f t="shared" si="8"/>
        <v>157</v>
      </c>
      <c r="B158" s="29" t="s">
        <v>529</v>
      </c>
      <c r="C158" s="29" t="s">
        <v>26</v>
      </c>
      <c r="D158" s="29" t="s">
        <v>530</v>
      </c>
      <c r="E158" s="29" t="s">
        <v>531</v>
      </c>
      <c r="F158" s="53" t="s">
        <v>491</v>
      </c>
      <c r="G158" s="26"/>
      <c r="H158" s="28"/>
      <c r="I158" s="32"/>
      <c r="J158" s="37"/>
      <c r="K158" s="33"/>
      <c r="L158" s="34"/>
      <c r="M158" s="35"/>
      <c r="N158" s="35"/>
      <c r="O158" s="36"/>
      <c r="P158" s="29" t="s">
        <v>487</v>
      </c>
      <c r="Q158" s="29" t="s">
        <v>488</v>
      </c>
      <c r="R158" s="29" t="s">
        <v>101</v>
      </c>
      <c r="S158" s="38">
        <f t="shared" si="9"/>
        <v>0</v>
      </c>
      <c r="T158" s="39" t="str">
        <f>_xlfn.IFNA(VLOOKUP(G158,'附表（价格）'!A:C,3,0),"")</f>
        <v/>
      </c>
      <c r="U158" s="40">
        <f t="shared" si="10"/>
        <v>0</v>
      </c>
      <c r="V158" s="33"/>
      <c r="W158" s="40">
        <f t="shared" si="11"/>
        <v>0</v>
      </c>
      <c r="Y158" s="44"/>
      <c r="Z158" s="44"/>
      <c r="AA158" s="42"/>
      <c r="AB158" s="42"/>
      <c r="AC158" s="43" t="str">
        <f>_xlfn.IFNA(VLOOKUP(Y158,H:H,1,0),"")</f>
        <v/>
      </c>
      <c r="AD158" s="43" t="str">
        <f>_xlfn.IFNA(VLOOKUP(Z158,H:H,1,0),"")</f>
        <v/>
      </c>
    </row>
    <row r="159" spans="1:30" s="20" customFormat="1" ht="20" customHeight="1">
      <c r="A159" s="26">
        <f t="shared" si="8"/>
        <v>158</v>
      </c>
      <c r="B159" s="29" t="s">
        <v>487</v>
      </c>
      <c r="C159" s="29" t="s">
        <v>33</v>
      </c>
      <c r="D159" s="29" t="s">
        <v>488</v>
      </c>
      <c r="E159" s="29" t="s">
        <v>94</v>
      </c>
      <c r="F159" s="53" t="s">
        <v>35</v>
      </c>
      <c r="G159" s="26"/>
      <c r="H159" s="28"/>
      <c r="I159" s="32"/>
      <c r="J159" s="37"/>
      <c r="K159" s="33"/>
      <c r="L159" s="34"/>
      <c r="M159" s="35"/>
      <c r="N159" s="35"/>
      <c r="O159" s="36"/>
      <c r="P159" s="29" t="s">
        <v>487</v>
      </c>
      <c r="Q159" s="29" t="s">
        <v>488</v>
      </c>
      <c r="R159" s="29" t="s">
        <v>101</v>
      </c>
      <c r="S159" s="38">
        <f t="shared" si="9"/>
        <v>0</v>
      </c>
      <c r="T159" s="39" t="str">
        <f>_xlfn.IFNA(VLOOKUP(G159,'附表（价格）'!A:C,3,0),"")</f>
        <v/>
      </c>
      <c r="U159" s="40">
        <f t="shared" si="10"/>
        <v>0</v>
      </c>
      <c r="V159" s="33"/>
      <c r="W159" s="40">
        <f t="shared" si="11"/>
        <v>0</v>
      </c>
      <c r="Y159" s="44"/>
      <c r="Z159" s="44"/>
      <c r="AA159" s="42"/>
      <c r="AB159" s="42"/>
      <c r="AC159" s="43" t="str">
        <f>_xlfn.IFNA(VLOOKUP(Y159,H:H,1,0),"")</f>
        <v/>
      </c>
      <c r="AD159" s="43" t="str">
        <f>_xlfn.IFNA(VLOOKUP(Z159,H:H,1,0),"")</f>
        <v/>
      </c>
    </row>
    <row r="160" spans="1:30" s="20" customFormat="1" ht="20" customHeight="1">
      <c r="A160" s="26">
        <f t="shared" si="8"/>
        <v>159</v>
      </c>
      <c r="B160" s="30" t="s">
        <v>532</v>
      </c>
      <c r="C160" s="30" t="s">
        <v>26</v>
      </c>
      <c r="D160" s="30" t="s">
        <v>533</v>
      </c>
      <c r="E160" s="30" t="s">
        <v>534</v>
      </c>
      <c r="F160" s="54" t="s">
        <v>350</v>
      </c>
      <c r="G160" s="26"/>
      <c r="H160" s="28"/>
      <c r="I160" s="32"/>
      <c r="J160" s="37"/>
      <c r="K160" s="33"/>
      <c r="L160" s="34"/>
      <c r="M160" s="35"/>
      <c r="N160" s="35"/>
      <c r="O160" s="36"/>
      <c r="P160" s="30" t="s">
        <v>535</v>
      </c>
      <c r="Q160" s="30" t="s">
        <v>536</v>
      </c>
      <c r="R160" s="30" t="s">
        <v>101</v>
      </c>
      <c r="S160" s="38">
        <f t="shared" si="9"/>
        <v>0</v>
      </c>
      <c r="T160" s="39" t="str">
        <f>_xlfn.IFNA(VLOOKUP(G160,'附表（价格）'!A:C,3,0),"")</f>
        <v/>
      </c>
      <c r="U160" s="40">
        <f t="shared" si="10"/>
        <v>0</v>
      </c>
      <c r="V160" s="33"/>
      <c r="W160" s="40">
        <f t="shared" si="11"/>
        <v>0</v>
      </c>
      <c r="Y160" s="44"/>
      <c r="Z160" s="44"/>
      <c r="AA160" s="42"/>
      <c r="AB160" s="42"/>
      <c r="AC160" s="43" t="str">
        <f>_xlfn.IFNA(VLOOKUP(Y160,H:H,1,0),"")</f>
        <v/>
      </c>
      <c r="AD160" s="43" t="str">
        <f>_xlfn.IFNA(VLOOKUP(Z160,H:H,1,0),"")</f>
        <v/>
      </c>
    </row>
    <row r="161" spans="1:30" s="20" customFormat="1" ht="20" customHeight="1">
      <c r="A161" s="26">
        <f t="shared" si="8"/>
        <v>160</v>
      </c>
      <c r="B161" s="30" t="s">
        <v>537</v>
      </c>
      <c r="C161" s="30" t="s">
        <v>26</v>
      </c>
      <c r="D161" s="30" t="s">
        <v>538</v>
      </c>
      <c r="E161" s="30" t="s">
        <v>539</v>
      </c>
      <c r="F161" s="54" t="s">
        <v>135</v>
      </c>
      <c r="G161" s="26"/>
      <c r="H161" s="28"/>
      <c r="I161" s="32"/>
      <c r="J161" s="37"/>
      <c r="K161" s="33"/>
      <c r="L161" s="34"/>
      <c r="M161" s="35"/>
      <c r="N161" s="35"/>
      <c r="O161" s="36"/>
      <c r="P161" s="30" t="s">
        <v>535</v>
      </c>
      <c r="Q161" s="30" t="s">
        <v>536</v>
      </c>
      <c r="R161" s="30" t="s">
        <v>101</v>
      </c>
      <c r="S161" s="38">
        <f t="shared" si="9"/>
        <v>0</v>
      </c>
      <c r="T161" s="39" t="str">
        <f>_xlfn.IFNA(VLOOKUP(G161,'附表（价格）'!A:C,3,0),"")</f>
        <v/>
      </c>
      <c r="U161" s="40">
        <f t="shared" si="10"/>
        <v>0</v>
      </c>
      <c r="V161" s="33"/>
      <c r="W161" s="40">
        <f t="shared" si="11"/>
        <v>0</v>
      </c>
      <c r="Y161" s="44"/>
      <c r="Z161" s="44"/>
      <c r="AA161" s="42"/>
      <c r="AB161" s="42"/>
      <c r="AC161" s="43" t="str">
        <f>_xlfn.IFNA(VLOOKUP(Y161,H:H,1,0),"")</f>
        <v/>
      </c>
      <c r="AD161" s="43" t="str">
        <f>_xlfn.IFNA(VLOOKUP(Z161,H:H,1,0),"")</f>
        <v/>
      </c>
    </row>
    <row r="162" spans="1:30" s="20" customFormat="1" ht="20" customHeight="1">
      <c r="A162" s="26">
        <f t="shared" si="8"/>
        <v>161</v>
      </c>
      <c r="B162" s="30" t="s">
        <v>540</v>
      </c>
      <c r="C162" s="30" t="s">
        <v>26</v>
      </c>
      <c r="D162" s="30" t="s">
        <v>541</v>
      </c>
      <c r="E162" s="30" t="s">
        <v>542</v>
      </c>
      <c r="F162" s="54" t="s">
        <v>296</v>
      </c>
      <c r="G162" s="26"/>
      <c r="H162" s="28"/>
      <c r="I162" s="32"/>
      <c r="J162" s="37"/>
      <c r="K162" s="33"/>
      <c r="L162" s="34"/>
      <c r="M162" s="35"/>
      <c r="N162" s="35"/>
      <c r="O162" s="36"/>
      <c r="P162" s="30" t="s">
        <v>543</v>
      </c>
      <c r="Q162" s="30" t="s">
        <v>544</v>
      </c>
      <c r="R162" s="30" t="s">
        <v>112</v>
      </c>
      <c r="S162" s="38">
        <f t="shared" si="9"/>
        <v>0</v>
      </c>
      <c r="T162" s="39" t="str">
        <f>_xlfn.IFNA(VLOOKUP(G162,'附表（价格）'!A:C,3,0),"")</f>
        <v/>
      </c>
      <c r="U162" s="40">
        <f t="shared" si="10"/>
        <v>0</v>
      </c>
      <c r="V162" s="33"/>
      <c r="W162" s="40">
        <f t="shared" si="11"/>
        <v>0</v>
      </c>
      <c r="Y162" s="44"/>
      <c r="Z162" s="44"/>
      <c r="AA162" s="42"/>
      <c r="AB162" s="42"/>
      <c r="AC162" s="43" t="str">
        <f>_xlfn.IFNA(VLOOKUP(Y162,H:H,1,0),"")</f>
        <v/>
      </c>
      <c r="AD162" s="43" t="str">
        <f>_xlfn.IFNA(VLOOKUP(Z162,H:H,1,0),"")</f>
        <v/>
      </c>
    </row>
    <row r="163" spans="1:30" s="20" customFormat="1" ht="20" customHeight="1">
      <c r="A163" s="26">
        <f t="shared" si="8"/>
        <v>162</v>
      </c>
      <c r="B163" s="29" t="s">
        <v>545</v>
      </c>
      <c r="C163" s="29" t="s">
        <v>26</v>
      </c>
      <c r="D163" s="29" t="s">
        <v>546</v>
      </c>
      <c r="E163" s="29" t="s">
        <v>542</v>
      </c>
      <c r="F163" s="53" t="s">
        <v>296</v>
      </c>
      <c r="G163" s="26"/>
      <c r="H163" s="28"/>
      <c r="I163" s="32"/>
      <c r="J163" s="37"/>
      <c r="K163" s="33"/>
      <c r="L163" s="34"/>
      <c r="M163" s="35"/>
      <c r="N163" s="35"/>
      <c r="O163" s="36"/>
      <c r="P163" s="29" t="s">
        <v>543</v>
      </c>
      <c r="Q163" s="29" t="s">
        <v>544</v>
      </c>
      <c r="R163" s="29" t="s">
        <v>112</v>
      </c>
      <c r="S163" s="38">
        <f t="shared" si="9"/>
        <v>0</v>
      </c>
      <c r="T163" s="39" t="str">
        <f>_xlfn.IFNA(VLOOKUP(G163,'附表（价格）'!A:C,3,0),"")</f>
        <v/>
      </c>
      <c r="U163" s="40">
        <f t="shared" si="10"/>
        <v>0</v>
      </c>
      <c r="V163" s="33"/>
      <c r="W163" s="40">
        <f t="shared" si="11"/>
        <v>0</v>
      </c>
      <c r="Y163" s="44"/>
      <c r="Z163" s="44"/>
      <c r="AA163" s="42"/>
      <c r="AB163" s="42"/>
      <c r="AC163" s="43" t="str">
        <f>_xlfn.IFNA(VLOOKUP(Y163,H:H,1,0),"")</f>
        <v/>
      </c>
      <c r="AD163" s="43" t="str">
        <f>_xlfn.IFNA(VLOOKUP(Z163,H:H,1,0),"")</f>
        <v/>
      </c>
    </row>
    <row r="164" spans="1:30" s="20" customFormat="1" ht="20" customHeight="1">
      <c r="A164" s="26">
        <f t="shared" si="8"/>
        <v>163</v>
      </c>
      <c r="B164" s="29" t="s">
        <v>547</v>
      </c>
      <c r="C164" s="29" t="s">
        <v>33</v>
      </c>
      <c r="D164" s="29" t="s">
        <v>548</v>
      </c>
      <c r="E164" s="29" t="s">
        <v>94</v>
      </c>
      <c r="F164" s="53" t="s">
        <v>35</v>
      </c>
      <c r="G164" s="26"/>
      <c r="H164" s="28"/>
      <c r="I164" s="32"/>
      <c r="J164" s="37"/>
      <c r="K164" s="33"/>
      <c r="L164" s="34"/>
      <c r="M164" s="35"/>
      <c r="N164" s="35"/>
      <c r="O164" s="36"/>
      <c r="P164" s="29" t="s">
        <v>547</v>
      </c>
      <c r="Q164" s="29" t="s">
        <v>548</v>
      </c>
      <c r="R164" s="29" t="s">
        <v>112</v>
      </c>
      <c r="S164" s="38">
        <f t="shared" si="9"/>
        <v>0</v>
      </c>
      <c r="T164" s="39" t="str">
        <f>_xlfn.IFNA(VLOOKUP(G164,'附表（价格）'!A:C,3,0),"")</f>
        <v/>
      </c>
      <c r="U164" s="40">
        <f t="shared" si="10"/>
        <v>0</v>
      </c>
      <c r="V164" s="33"/>
      <c r="W164" s="40">
        <f t="shared" si="11"/>
        <v>0</v>
      </c>
      <c r="Y164" s="44"/>
      <c r="Z164" s="44"/>
      <c r="AA164" s="42"/>
      <c r="AB164" s="42"/>
      <c r="AC164" s="43" t="str">
        <f>_xlfn.IFNA(VLOOKUP(Y164,H:H,1,0),"")</f>
        <v/>
      </c>
      <c r="AD164" s="43" t="str">
        <f>_xlfn.IFNA(VLOOKUP(Z164,H:H,1,0),"")</f>
        <v/>
      </c>
    </row>
    <row r="165" spans="1:30" s="20" customFormat="1" ht="20" customHeight="1">
      <c r="A165" s="26">
        <f t="shared" si="8"/>
        <v>164</v>
      </c>
      <c r="B165" s="30" t="s">
        <v>549</v>
      </c>
      <c r="C165" s="30" t="s">
        <v>26</v>
      </c>
      <c r="D165" s="30" t="s">
        <v>550</v>
      </c>
      <c r="E165" s="30" t="s">
        <v>551</v>
      </c>
      <c r="F165" s="54" t="s">
        <v>552</v>
      </c>
      <c r="G165" s="26"/>
      <c r="H165" s="28"/>
      <c r="I165" s="32"/>
      <c r="J165" s="37"/>
      <c r="K165" s="33"/>
      <c r="L165" s="34"/>
      <c r="M165" s="35"/>
      <c r="N165" s="35"/>
      <c r="O165" s="36"/>
      <c r="P165" s="30" t="s">
        <v>553</v>
      </c>
      <c r="Q165" s="30" t="s">
        <v>554</v>
      </c>
      <c r="R165" s="30" t="s">
        <v>101</v>
      </c>
      <c r="S165" s="38">
        <f t="shared" si="9"/>
        <v>0</v>
      </c>
      <c r="T165" s="39" t="str">
        <f>_xlfn.IFNA(VLOOKUP(G165,'附表（价格）'!A:C,3,0),"")</f>
        <v/>
      </c>
      <c r="U165" s="40">
        <f t="shared" si="10"/>
        <v>0</v>
      </c>
      <c r="V165" s="33"/>
      <c r="W165" s="40">
        <f t="shared" si="11"/>
        <v>0</v>
      </c>
      <c r="Y165" s="44"/>
      <c r="Z165" s="44"/>
      <c r="AA165" s="42"/>
      <c r="AB165" s="42"/>
      <c r="AC165" s="43" t="str">
        <f>_xlfn.IFNA(VLOOKUP(Y165,H:H,1,0),"")</f>
        <v/>
      </c>
      <c r="AD165" s="43" t="str">
        <f>_xlfn.IFNA(VLOOKUP(Z165,H:H,1,0),"")</f>
        <v/>
      </c>
    </row>
    <row r="166" spans="1:30" s="20" customFormat="1" ht="20" customHeight="1">
      <c r="A166" s="26">
        <f t="shared" si="8"/>
        <v>165</v>
      </c>
      <c r="B166" s="30" t="s">
        <v>555</v>
      </c>
      <c r="C166" s="30" t="s">
        <v>26</v>
      </c>
      <c r="D166" s="30" t="s">
        <v>556</v>
      </c>
      <c r="E166" s="30" t="s">
        <v>551</v>
      </c>
      <c r="F166" s="54" t="s">
        <v>552</v>
      </c>
      <c r="G166" s="26"/>
      <c r="H166" s="28"/>
      <c r="I166" s="32"/>
      <c r="J166" s="37"/>
      <c r="K166" s="33"/>
      <c r="L166" s="34"/>
      <c r="M166" s="35"/>
      <c r="N166" s="35"/>
      <c r="O166" s="36"/>
      <c r="P166" s="30" t="s">
        <v>553</v>
      </c>
      <c r="Q166" s="30" t="s">
        <v>554</v>
      </c>
      <c r="R166" s="30" t="s">
        <v>101</v>
      </c>
      <c r="S166" s="38">
        <f t="shared" si="9"/>
        <v>0</v>
      </c>
      <c r="T166" s="39" t="str">
        <f>_xlfn.IFNA(VLOOKUP(G166,'附表（价格）'!A:C,3,0),"")</f>
        <v/>
      </c>
      <c r="U166" s="40">
        <f t="shared" si="10"/>
        <v>0</v>
      </c>
      <c r="V166" s="33"/>
      <c r="W166" s="40">
        <f t="shared" si="11"/>
        <v>0</v>
      </c>
      <c r="Y166" s="44"/>
      <c r="Z166" s="44"/>
      <c r="AA166" s="42"/>
      <c r="AB166" s="42"/>
      <c r="AC166" s="43" t="str">
        <f>_xlfn.IFNA(VLOOKUP(Y166,H:H,1,0),"")</f>
        <v/>
      </c>
      <c r="AD166" s="43" t="str">
        <f>_xlfn.IFNA(VLOOKUP(Z166,H:H,1,0),"")</f>
        <v/>
      </c>
    </row>
    <row r="167" spans="1:30" s="20" customFormat="1" ht="20" customHeight="1">
      <c r="A167" s="26">
        <f t="shared" si="8"/>
        <v>166</v>
      </c>
      <c r="B167" s="30" t="s">
        <v>557</v>
      </c>
      <c r="C167" s="30" t="s">
        <v>26</v>
      </c>
      <c r="D167" s="30" t="s">
        <v>558</v>
      </c>
      <c r="E167" s="30" t="s">
        <v>559</v>
      </c>
      <c r="F167" s="54" t="s">
        <v>560</v>
      </c>
      <c r="G167" s="26"/>
      <c r="H167" s="28"/>
      <c r="I167" s="32"/>
      <c r="J167" s="37"/>
      <c r="K167" s="33"/>
      <c r="L167" s="34"/>
      <c r="M167" s="35"/>
      <c r="N167" s="35"/>
      <c r="O167" s="36"/>
      <c r="P167" s="30" t="s">
        <v>553</v>
      </c>
      <c r="Q167" s="30" t="s">
        <v>554</v>
      </c>
      <c r="R167" s="30" t="s">
        <v>101</v>
      </c>
      <c r="S167" s="38">
        <f t="shared" si="9"/>
        <v>0</v>
      </c>
      <c r="T167" s="39" t="str">
        <f>_xlfn.IFNA(VLOOKUP(G167,'附表（价格）'!A:C,3,0),"")</f>
        <v/>
      </c>
      <c r="U167" s="40">
        <f t="shared" si="10"/>
        <v>0</v>
      </c>
      <c r="V167" s="33"/>
      <c r="W167" s="40">
        <f t="shared" si="11"/>
        <v>0</v>
      </c>
      <c r="Y167" s="44"/>
      <c r="Z167" s="44"/>
      <c r="AA167" s="42"/>
      <c r="AB167" s="42"/>
      <c r="AC167" s="43" t="str">
        <f>_xlfn.IFNA(VLOOKUP(Y167,H:H,1,0),"")</f>
        <v/>
      </c>
      <c r="AD167" s="43" t="str">
        <f>_xlfn.IFNA(VLOOKUP(Z167,H:H,1,0),"")</f>
        <v/>
      </c>
    </row>
    <row r="168" spans="1:30" s="20" customFormat="1" ht="20" customHeight="1">
      <c r="A168" s="26">
        <f t="shared" si="8"/>
        <v>167</v>
      </c>
      <c r="B168" s="30" t="s">
        <v>561</v>
      </c>
      <c r="C168" s="30" t="s">
        <v>26</v>
      </c>
      <c r="D168" s="30" t="s">
        <v>562</v>
      </c>
      <c r="E168" s="30" t="s">
        <v>563</v>
      </c>
      <c r="F168" s="54" t="s">
        <v>564</v>
      </c>
      <c r="G168" s="26"/>
      <c r="H168" s="28"/>
      <c r="I168" s="32"/>
      <c r="J168" s="37"/>
      <c r="K168" s="33"/>
      <c r="L168" s="34"/>
      <c r="M168" s="35"/>
      <c r="N168" s="35"/>
      <c r="O168" s="36"/>
      <c r="P168" s="30" t="s">
        <v>553</v>
      </c>
      <c r="Q168" s="30" t="s">
        <v>554</v>
      </c>
      <c r="R168" s="30" t="s">
        <v>101</v>
      </c>
      <c r="S168" s="38">
        <f t="shared" si="9"/>
        <v>0</v>
      </c>
      <c r="T168" s="39" t="str">
        <f>_xlfn.IFNA(VLOOKUP(G168,'附表（价格）'!A:C,3,0),"")</f>
        <v/>
      </c>
      <c r="U168" s="40">
        <f t="shared" si="10"/>
        <v>0</v>
      </c>
      <c r="V168" s="33"/>
      <c r="W168" s="40">
        <f t="shared" si="11"/>
        <v>0</v>
      </c>
      <c r="Y168" s="44"/>
      <c r="Z168" s="44"/>
      <c r="AA168" s="42"/>
      <c r="AB168" s="42"/>
      <c r="AC168" s="43" t="str">
        <f>_xlfn.IFNA(VLOOKUP(Y168,H:H,1,0),"")</f>
        <v/>
      </c>
      <c r="AD168" s="43" t="str">
        <f>_xlfn.IFNA(VLOOKUP(Z168,H:H,1,0),"")</f>
        <v/>
      </c>
    </row>
    <row r="169" spans="1:30" s="20" customFormat="1" ht="20" customHeight="1">
      <c r="A169" s="26">
        <f t="shared" si="8"/>
        <v>168</v>
      </c>
      <c r="B169" s="30" t="s">
        <v>565</v>
      </c>
      <c r="C169" s="30" t="s">
        <v>26</v>
      </c>
      <c r="D169" s="30" t="s">
        <v>566</v>
      </c>
      <c r="E169" s="30" t="s">
        <v>567</v>
      </c>
      <c r="F169" s="54" t="s">
        <v>568</v>
      </c>
      <c r="G169" s="26"/>
      <c r="H169" s="28"/>
      <c r="I169" s="32"/>
      <c r="J169" s="37"/>
      <c r="K169" s="33"/>
      <c r="L169" s="34"/>
      <c r="M169" s="35"/>
      <c r="N169" s="35"/>
      <c r="O169" s="36"/>
      <c r="P169" s="30" t="s">
        <v>553</v>
      </c>
      <c r="Q169" s="30" t="s">
        <v>554</v>
      </c>
      <c r="R169" s="30" t="s">
        <v>101</v>
      </c>
      <c r="S169" s="38">
        <f t="shared" si="9"/>
        <v>0</v>
      </c>
      <c r="T169" s="39" t="str">
        <f>_xlfn.IFNA(VLOOKUP(G169,'附表（价格）'!A:C,3,0),"")</f>
        <v/>
      </c>
      <c r="U169" s="40">
        <f t="shared" si="10"/>
        <v>0</v>
      </c>
      <c r="V169" s="33"/>
      <c r="W169" s="40">
        <f t="shared" si="11"/>
        <v>0</v>
      </c>
      <c r="Y169" s="44"/>
      <c r="Z169" s="44"/>
      <c r="AA169" s="42"/>
      <c r="AB169" s="42"/>
      <c r="AC169" s="43" t="str">
        <f>_xlfn.IFNA(VLOOKUP(Y169,H:H,1,0),"")</f>
        <v/>
      </c>
      <c r="AD169" s="43" t="str">
        <f>_xlfn.IFNA(VLOOKUP(Z169,H:H,1,0),"")</f>
        <v/>
      </c>
    </row>
    <row r="170" spans="1:30" s="20" customFormat="1" ht="20" customHeight="1">
      <c r="A170" s="26">
        <f t="shared" si="8"/>
        <v>169</v>
      </c>
      <c r="B170" s="30" t="s">
        <v>569</v>
      </c>
      <c r="C170" s="30" t="s">
        <v>26</v>
      </c>
      <c r="D170" s="30" t="s">
        <v>570</v>
      </c>
      <c r="E170" s="30" t="s">
        <v>571</v>
      </c>
      <c r="F170" s="54" t="s">
        <v>460</v>
      </c>
      <c r="G170" s="26"/>
      <c r="H170" s="28"/>
      <c r="I170" s="32"/>
      <c r="J170" s="37"/>
      <c r="K170" s="33"/>
      <c r="L170" s="34"/>
      <c r="M170" s="35"/>
      <c r="N170" s="35"/>
      <c r="O170" s="36"/>
      <c r="P170" s="30" t="s">
        <v>553</v>
      </c>
      <c r="Q170" s="30" t="s">
        <v>554</v>
      </c>
      <c r="R170" s="30" t="s">
        <v>101</v>
      </c>
      <c r="S170" s="38">
        <f t="shared" si="9"/>
        <v>0</v>
      </c>
      <c r="T170" s="39" t="str">
        <f>_xlfn.IFNA(VLOOKUP(G170,'附表（价格）'!A:C,3,0),"")</f>
        <v/>
      </c>
      <c r="U170" s="40">
        <f t="shared" si="10"/>
        <v>0</v>
      </c>
      <c r="V170" s="33"/>
      <c r="W170" s="40">
        <f t="shared" si="11"/>
        <v>0</v>
      </c>
      <c r="Y170" s="44"/>
      <c r="Z170" s="44"/>
      <c r="AA170" s="42"/>
      <c r="AB170" s="42"/>
      <c r="AC170" s="43" t="str">
        <f>_xlfn.IFNA(VLOOKUP(Y170,H:H,1,0),"")</f>
        <v/>
      </c>
      <c r="AD170" s="43" t="str">
        <f>_xlfn.IFNA(VLOOKUP(Z170,H:H,1,0),"")</f>
        <v/>
      </c>
    </row>
    <row r="171" spans="1:30" s="20" customFormat="1" ht="20" customHeight="1">
      <c r="A171" s="26">
        <f t="shared" si="8"/>
        <v>170</v>
      </c>
      <c r="B171" s="29" t="s">
        <v>572</v>
      </c>
      <c r="C171" s="29" t="s">
        <v>26</v>
      </c>
      <c r="D171" s="29" t="s">
        <v>573</v>
      </c>
      <c r="E171" s="29" t="s">
        <v>574</v>
      </c>
      <c r="F171" s="53" t="s">
        <v>575</v>
      </c>
      <c r="G171" s="26"/>
      <c r="H171" s="28"/>
      <c r="I171" s="32"/>
      <c r="J171" s="37"/>
      <c r="K171" s="33"/>
      <c r="L171" s="34"/>
      <c r="M171" s="35"/>
      <c r="N171" s="35"/>
      <c r="O171" s="36"/>
      <c r="P171" s="29" t="s">
        <v>553</v>
      </c>
      <c r="Q171" s="29" t="s">
        <v>554</v>
      </c>
      <c r="R171" s="29" t="s">
        <v>101</v>
      </c>
      <c r="S171" s="38">
        <f t="shared" si="9"/>
        <v>0</v>
      </c>
      <c r="T171" s="39" t="str">
        <f>_xlfn.IFNA(VLOOKUP(G171,'附表（价格）'!A:C,3,0),"")</f>
        <v/>
      </c>
      <c r="U171" s="40">
        <f t="shared" si="10"/>
        <v>0</v>
      </c>
      <c r="V171" s="33"/>
      <c r="W171" s="40">
        <f t="shared" si="11"/>
        <v>0</v>
      </c>
      <c r="Y171" s="44"/>
      <c r="Z171" s="44"/>
      <c r="AA171" s="42"/>
      <c r="AB171" s="42"/>
      <c r="AC171" s="43" t="str">
        <f>_xlfn.IFNA(VLOOKUP(Y171,H:H,1,0),"")</f>
        <v/>
      </c>
      <c r="AD171" s="43" t="str">
        <f>_xlfn.IFNA(VLOOKUP(Z171,H:H,1,0),"")</f>
        <v/>
      </c>
    </row>
    <row r="172" spans="1:30" s="20" customFormat="1" ht="20" customHeight="1">
      <c r="A172" s="26">
        <f t="shared" si="8"/>
        <v>171</v>
      </c>
      <c r="B172" s="30" t="s">
        <v>576</v>
      </c>
      <c r="C172" s="30" t="s">
        <v>26</v>
      </c>
      <c r="D172" s="30" t="s">
        <v>577</v>
      </c>
      <c r="E172" s="30" t="s">
        <v>574</v>
      </c>
      <c r="F172" s="54" t="s">
        <v>578</v>
      </c>
      <c r="G172" s="26"/>
      <c r="H172" s="28"/>
      <c r="I172" s="32"/>
      <c r="J172" s="37"/>
      <c r="K172" s="33"/>
      <c r="L172" s="34"/>
      <c r="M172" s="35"/>
      <c r="N172" s="35"/>
      <c r="O172" s="36"/>
      <c r="P172" s="30" t="s">
        <v>553</v>
      </c>
      <c r="Q172" s="30" t="s">
        <v>554</v>
      </c>
      <c r="R172" s="30" t="s">
        <v>101</v>
      </c>
      <c r="S172" s="38">
        <f t="shared" si="9"/>
        <v>0</v>
      </c>
      <c r="T172" s="39" t="str">
        <f>_xlfn.IFNA(VLOOKUP(G172,'附表（价格）'!A:C,3,0),"")</f>
        <v/>
      </c>
      <c r="U172" s="40">
        <f t="shared" si="10"/>
        <v>0</v>
      </c>
      <c r="V172" s="33"/>
      <c r="W172" s="40">
        <f t="shared" si="11"/>
        <v>0</v>
      </c>
      <c r="Y172" s="44"/>
      <c r="Z172" s="44"/>
      <c r="AA172" s="42"/>
      <c r="AB172" s="42"/>
      <c r="AC172" s="43" t="str">
        <f>_xlfn.IFNA(VLOOKUP(Y172,H:H,1,0),"")</f>
        <v/>
      </c>
      <c r="AD172" s="43" t="str">
        <f>_xlfn.IFNA(VLOOKUP(Z172,H:H,1,0),"")</f>
        <v/>
      </c>
    </row>
    <row r="173" spans="1:30" s="20" customFormat="1" ht="20" customHeight="1">
      <c r="A173" s="26">
        <f t="shared" si="8"/>
        <v>172</v>
      </c>
      <c r="B173" s="29" t="s">
        <v>579</v>
      </c>
      <c r="C173" s="29" t="s">
        <v>26</v>
      </c>
      <c r="D173" s="29" t="s">
        <v>580</v>
      </c>
      <c r="E173" s="29" t="s">
        <v>581</v>
      </c>
      <c r="F173" s="53" t="s">
        <v>460</v>
      </c>
      <c r="G173" s="26"/>
      <c r="H173" s="28"/>
      <c r="I173" s="32"/>
      <c r="J173" s="37"/>
      <c r="K173" s="33"/>
      <c r="L173" s="34"/>
      <c r="M173" s="35"/>
      <c r="N173" s="35"/>
      <c r="O173" s="36"/>
      <c r="P173" s="29" t="s">
        <v>553</v>
      </c>
      <c r="Q173" s="29" t="s">
        <v>554</v>
      </c>
      <c r="R173" s="29" t="s">
        <v>101</v>
      </c>
      <c r="S173" s="38">
        <f t="shared" si="9"/>
        <v>0</v>
      </c>
      <c r="T173" s="39" t="str">
        <f>_xlfn.IFNA(VLOOKUP(G173,'附表（价格）'!A:C,3,0),"")</f>
        <v/>
      </c>
      <c r="U173" s="40">
        <f t="shared" si="10"/>
        <v>0</v>
      </c>
      <c r="V173" s="33"/>
      <c r="W173" s="40">
        <f t="shared" si="11"/>
        <v>0</v>
      </c>
      <c r="Y173" s="44"/>
      <c r="Z173" s="44"/>
      <c r="AA173" s="42"/>
      <c r="AB173" s="42"/>
      <c r="AC173" s="43" t="str">
        <f>_xlfn.IFNA(VLOOKUP(Y173,H:H,1,0),"")</f>
        <v/>
      </c>
      <c r="AD173" s="43" t="str">
        <f>_xlfn.IFNA(VLOOKUP(Z173,H:H,1,0),"")</f>
        <v/>
      </c>
    </row>
    <row r="174" spans="1:30" s="20" customFormat="1" ht="20" customHeight="1">
      <c r="A174" s="26">
        <f t="shared" si="8"/>
        <v>173</v>
      </c>
      <c r="B174" s="29" t="s">
        <v>582</v>
      </c>
      <c r="C174" s="29" t="s">
        <v>26</v>
      </c>
      <c r="D174" s="29" t="s">
        <v>583</v>
      </c>
      <c r="E174" s="29" t="s">
        <v>584</v>
      </c>
      <c r="F174" s="53" t="s">
        <v>585</v>
      </c>
      <c r="G174" s="26"/>
      <c r="H174" s="28"/>
      <c r="I174" s="32"/>
      <c r="J174" s="37"/>
      <c r="K174" s="33"/>
      <c r="L174" s="34"/>
      <c r="M174" s="35"/>
      <c r="N174" s="35"/>
      <c r="O174" s="36"/>
      <c r="P174" s="29" t="s">
        <v>553</v>
      </c>
      <c r="Q174" s="29" t="s">
        <v>554</v>
      </c>
      <c r="R174" s="29" t="s">
        <v>101</v>
      </c>
      <c r="S174" s="38">
        <f t="shared" si="9"/>
        <v>0</v>
      </c>
      <c r="T174" s="39" t="str">
        <f>_xlfn.IFNA(VLOOKUP(G174,'附表（价格）'!A:C,3,0),"")</f>
        <v/>
      </c>
      <c r="U174" s="40">
        <f t="shared" si="10"/>
        <v>0</v>
      </c>
      <c r="V174" s="33"/>
      <c r="W174" s="40">
        <f t="shared" si="11"/>
        <v>0</v>
      </c>
      <c r="Y174" s="44"/>
      <c r="Z174" s="44"/>
      <c r="AA174" s="42"/>
      <c r="AB174" s="42"/>
      <c r="AC174" s="43" t="str">
        <f>_xlfn.IFNA(VLOOKUP(Y174,H:H,1,0),"")</f>
        <v/>
      </c>
      <c r="AD174" s="43" t="str">
        <f>_xlfn.IFNA(VLOOKUP(Z174,H:H,1,0),"")</f>
        <v/>
      </c>
    </row>
    <row r="175" spans="1:30" s="20" customFormat="1" ht="20" customHeight="1">
      <c r="A175" s="26">
        <f t="shared" si="8"/>
        <v>174</v>
      </c>
      <c r="B175" s="29" t="s">
        <v>586</v>
      </c>
      <c r="C175" s="29" t="s">
        <v>26</v>
      </c>
      <c r="D175" s="29" t="s">
        <v>587</v>
      </c>
      <c r="E175" s="29" t="s">
        <v>588</v>
      </c>
      <c r="F175" s="53" t="s">
        <v>589</v>
      </c>
      <c r="G175" s="26"/>
      <c r="H175" s="28"/>
      <c r="I175" s="32"/>
      <c r="J175" s="37"/>
      <c r="K175" s="33"/>
      <c r="L175" s="34"/>
      <c r="M175" s="35"/>
      <c r="N175" s="35"/>
      <c r="O175" s="36"/>
      <c r="P175" s="29" t="s">
        <v>553</v>
      </c>
      <c r="Q175" s="29" t="s">
        <v>554</v>
      </c>
      <c r="R175" s="29" t="s">
        <v>101</v>
      </c>
      <c r="S175" s="38">
        <f t="shared" si="9"/>
        <v>0</v>
      </c>
      <c r="T175" s="39" t="str">
        <f>_xlfn.IFNA(VLOOKUP(G175,'附表（价格）'!A:C,3,0),"")</f>
        <v/>
      </c>
      <c r="U175" s="40">
        <f t="shared" si="10"/>
        <v>0</v>
      </c>
      <c r="V175" s="33"/>
      <c r="W175" s="40">
        <f t="shared" si="11"/>
        <v>0</v>
      </c>
      <c r="Y175" s="44"/>
      <c r="Z175" s="44"/>
      <c r="AA175" s="42"/>
      <c r="AB175" s="42"/>
      <c r="AC175" s="43" t="str">
        <f>_xlfn.IFNA(VLOOKUP(Y175,H:H,1,0),"")</f>
        <v/>
      </c>
      <c r="AD175" s="43" t="str">
        <f>_xlfn.IFNA(VLOOKUP(Z175,H:H,1,0),"")</f>
        <v/>
      </c>
    </row>
    <row r="176" spans="1:30" s="20" customFormat="1" ht="20" customHeight="1">
      <c r="A176" s="26">
        <f t="shared" si="8"/>
        <v>175</v>
      </c>
      <c r="B176" s="30" t="s">
        <v>590</v>
      </c>
      <c r="C176" s="30" t="s">
        <v>26</v>
      </c>
      <c r="D176" s="30" t="s">
        <v>591</v>
      </c>
      <c r="E176" s="30" t="s">
        <v>588</v>
      </c>
      <c r="F176" s="54" t="s">
        <v>592</v>
      </c>
      <c r="G176" s="26"/>
      <c r="H176" s="28"/>
      <c r="I176" s="32"/>
      <c r="J176" s="37"/>
      <c r="K176" s="33"/>
      <c r="L176" s="34"/>
      <c r="M176" s="35"/>
      <c r="N176" s="35"/>
      <c r="O176" s="36"/>
      <c r="P176" s="30" t="s">
        <v>553</v>
      </c>
      <c r="Q176" s="30" t="s">
        <v>554</v>
      </c>
      <c r="R176" s="30" t="s">
        <v>101</v>
      </c>
      <c r="S176" s="38">
        <f t="shared" si="9"/>
        <v>0</v>
      </c>
      <c r="T176" s="39" t="str">
        <f>_xlfn.IFNA(VLOOKUP(G176,'附表（价格）'!A:C,3,0),"")</f>
        <v/>
      </c>
      <c r="U176" s="40">
        <f t="shared" si="10"/>
        <v>0</v>
      </c>
      <c r="V176" s="33"/>
      <c r="W176" s="40">
        <f t="shared" si="11"/>
        <v>0</v>
      </c>
      <c r="Y176" s="44"/>
      <c r="Z176" s="44"/>
      <c r="AA176" s="42"/>
      <c r="AB176" s="42"/>
      <c r="AC176" s="43" t="str">
        <f>_xlfn.IFNA(VLOOKUP(Y176,H:H,1,0),"")</f>
        <v/>
      </c>
      <c r="AD176" s="43" t="str">
        <f>_xlfn.IFNA(VLOOKUP(Z176,H:H,1,0),"")</f>
        <v/>
      </c>
    </row>
    <row r="177" spans="1:30" s="20" customFormat="1" ht="20" customHeight="1">
      <c r="A177" s="26">
        <f t="shared" si="8"/>
        <v>176</v>
      </c>
      <c r="B177" s="29" t="s">
        <v>593</v>
      </c>
      <c r="C177" s="29" t="s">
        <v>26</v>
      </c>
      <c r="D177" s="29" t="s">
        <v>594</v>
      </c>
      <c r="E177" s="29" t="s">
        <v>595</v>
      </c>
      <c r="F177" s="53" t="s">
        <v>596</v>
      </c>
      <c r="G177" s="26"/>
      <c r="H177" s="28"/>
      <c r="I177" s="32"/>
      <c r="J177" s="37"/>
      <c r="K177" s="33"/>
      <c r="L177" s="34"/>
      <c r="M177" s="35"/>
      <c r="N177" s="35"/>
      <c r="O177" s="36"/>
      <c r="P177" s="29" t="s">
        <v>553</v>
      </c>
      <c r="Q177" s="29" t="s">
        <v>554</v>
      </c>
      <c r="R177" s="29" t="s">
        <v>101</v>
      </c>
      <c r="S177" s="38">
        <f t="shared" si="9"/>
        <v>0</v>
      </c>
      <c r="T177" s="39" t="str">
        <f>_xlfn.IFNA(VLOOKUP(G177,'附表（价格）'!A:C,3,0),"")</f>
        <v/>
      </c>
      <c r="U177" s="40">
        <f t="shared" si="10"/>
        <v>0</v>
      </c>
      <c r="V177" s="33"/>
      <c r="W177" s="40">
        <f t="shared" si="11"/>
        <v>0</v>
      </c>
      <c r="Y177" s="44"/>
      <c r="Z177" s="44"/>
      <c r="AA177" s="42"/>
      <c r="AB177" s="42"/>
      <c r="AC177" s="43" t="str">
        <f>_xlfn.IFNA(VLOOKUP(Y177,H:H,1,0),"")</f>
        <v/>
      </c>
      <c r="AD177" s="43" t="str">
        <f>_xlfn.IFNA(VLOOKUP(Z177,H:H,1,0),"")</f>
        <v/>
      </c>
    </row>
    <row r="178" spans="1:30" s="20" customFormat="1" ht="20" customHeight="1">
      <c r="A178" s="26">
        <f t="shared" si="8"/>
        <v>177</v>
      </c>
      <c r="B178" s="30" t="s">
        <v>597</v>
      </c>
      <c r="C178" s="30" t="s">
        <v>26</v>
      </c>
      <c r="D178" s="30" t="s">
        <v>598</v>
      </c>
      <c r="E178" s="30" t="s">
        <v>595</v>
      </c>
      <c r="F178" s="54" t="s">
        <v>564</v>
      </c>
      <c r="G178" s="26"/>
      <c r="H178" s="28"/>
      <c r="I178" s="32"/>
      <c r="J178" s="37"/>
      <c r="K178" s="33"/>
      <c r="L178" s="34"/>
      <c r="M178" s="35"/>
      <c r="N178" s="35"/>
      <c r="O178" s="36"/>
      <c r="P178" s="30" t="s">
        <v>553</v>
      </c>
      <c r="Q178" s="30" t="s">
        <v>554</v>
      </c>
      <c r="R178" s="30" t="s">
        <v>101</v>
      </c>
      <c r="S178" s="38">
        <f t="shared" si="9"/>
        <v>0</v>
      </c>
      <c r="T178" s="39" t="str">
        <f>_xlfn.IFNA(VLOOKUP(G178,'附表（价格）'!A:C,3,0),"")</f>
        <v/>
      </c>
      <c r="U178" s="40">
        <f t="shared" si="10"/>
        <v>0</v>
      </c>
      <c r="V178" s="33"/>
      <c r="W178" s="40">
        <f t="shared" si="11"/>
        <v>0</v>
      </c>
      <c r="Y178" s="44"/>
      <c r="Z178" s="44"/>
      <c r="AA178" s="42"/>
      <c r="AB178" s="42"/>
      <c r="AC178" s="43" t="str">
        <f>_xlfn.IFNA(VLOOKUP(Y178,H:H,1,0),"")</f>
        <v/>
      </c>
      <c r="AD178" s="43" t="str">
        <f>_xlfn.IFNA(VLOOKUP(Z178,H:H,1,0),"")</f>
        <v/>
      </c>
    </row>
    <row r="179" spans="1:30" s="20" customFormat="1" ht="20" customHeight="1">
      <c r="A179" s="26">
        <f t="shared" si="8"/>
        <v>178</v>
      </c>
      <c r="B179" s="29" t="s">
        <v>599</v>
      </c>
      <c r="C179" s="29" t="s">
        <v>26</v>
      </c>
      <c r="D179" s="29" t="s">
        <v>600</v>
      </c>
      <c r="E179" s="29" t="s">
        <v>601</v>
      </c>
      <c r="F179" s="53" t="s">
        <v>602</v>
      </c>
      <c r="G179" s="26"/>
      <c r="H179" s="28"/>
      <c r="I179" s="32"/>
      <c r="J179" s="37"/>
      <c r="K179" s="33"/>
      <c r="L179" s="34"/>
      <c r="M179" s="35"/>
      <c r="N179" s="35"/>
      <c r="O179" s="36"/>
      <c r="P179" s="29" t="s">
        <v>553</v>
      </c>
      <c r="Q179" s="29" t="s">
        <v>554</v>
      </c>
      <c r="R179" s="29" t="s">
        <v>101</v>
      </c>
      <c r="S179" s="38">
        <f t="shared" si="9"/>
        <v>0</v>
      </c>
      <c r="T179" s="39" t="str">
        <f>_xlfn.IFNA(VLOOKUP(G179,'附表（价格）'!A:C,3,0),"")</f>
        <v/>
      </c>
      <c r="U179" s="40">
        <f t="shared" si="10"/>
        <v>0</v>
      </c>
      <c r="V179" s="33"/>
      <c r="W179" s="40">
        <f t="shared" si="11"/>
        <v>0</v>
      </c>
      <c r="Y179" s="44"/>
      <c r="Z179" s="44"/>
      <c r="AA179" s="42"/>
      <c r="AB179" s="42"/>
      <c r="AC179" s="43" t="str">
        <f>_xlfn.IFNA(VLOOKUP(Y179,H:H,1,0),"")</f>
        <v/>
      </c>
      <c r="AD179" s="43" t="str">
        <f>_xlfn.IFNA(VLOOKUP(Z179,H:H,1,0),"")</f>
        <v/>
      </c>
    </row>
    <row r="180" spans="1:30" s="20" customFormat="1" ht="20" customHeight="1">
      <c r="A180" s="26">
        <f t="shared" si="8"/>
        <v>179</v>
      </c>
      <c r="B180" s="29" t="s">
        <v>553</v>
      </c>
      <c r="C180" s="29" t="s">
        <v>33</v>
      </c>
      <c r="D180" s="29" t="s">
        <v>554</v>
      </c>
      <c r="E180" s="29" t="s">
        <v>94</v>
      </c>
      <c r="F180" s="53" t="s">
        <v>35</v>
      </c>
      <c r="G180" s="26"/>
      <c r="H180" s="28"/>
      <c r="I180" s="32"/>
      <c r="J180" s="37"/>
      <c r="K180" s="33"/>
      <c r="L180" s="34"/>
      <c r="M180" s="35"/>
      <c r="N180" s="35"/>
      <c r="O180" s="36"/>
      <c r="P180" s="29" t="s">
        <v>553</v>
      </c>
      <c r="Q180" s="29" t="s">
        <v>554</v>
      </c>
      <c r="R180" s="29" t="s">
        <v>101</v>
      </c>
      <c r="S180" s="38">
        <f t="shared" si="9"/>
        <v>0</v>
      </c>
      <c r="T180" s="39" t="str">
        <f>_xlfn.IFNA(VLOOKUP(G180,'附表（价格）'!A:C,3,0),"")</f>
        <v/>
      </c>
      <c r="U180" s="40">
        <f t="shared" si="10"/>
        <v>0</v>
      </c>
      <c r="V180" s="33"/>
      <c r="W180" s="40">
        <f t="shared" si="11"/>
        <v>0</v>
      </c>
      <c r="Y180" s="44"/>
      <c r="Z180" s="44"/>
      <c r="AA180" s="42"/>
      <c r="AB180" s="42"/>
      <c r="AC180" s="43" t="str">
        <f>_xlfn.IFNA(VLOOKUP(Y180,H:H,1,0),"")</f>
        <v/>
      </c>
      <c r="AD180" s="43" t="str">
        <f>_xlfn.IFNA(VLOOKUP(Z180,H:H,1,0),"")</f>
        <v/>
      </c>
    </row>
    <row r="181" spans="1:30" s="20" customFormat="1" ht="20" customHeight="1">
      <c r="A181" s="26">
        <f t="shared" si="8"/>
        <v>180</v>
      </c>
      <c r="B181" s="29" t="s">
        <v>603</v>
      </c>
      <c r="C181" s="29" t="s">
        <v>26</v>
      </c>
      <c r="D181" s="29" t="s">
        <v>604</v>
      </c>
      <c r="E181" s="29" t="s">
        <v>605</v>
      </c>
      <c r="F181" s="53" t="s">
        <v>169</v>
      </c>
      <c r="G181" s="26"/>
      <c r="H181" s="28"/>
      <c r="I181" s="32"/>
      <c r="J181" s="37"/>
      <c r="K181" s="33"/>
      <c r="L181" s="34"/>
      <c r="M181" s="35"/>
      <c r="N181" s="35"/>
      <c r="O181" s="36"/>
      <c r="P181" s="29" t="s">
        <v>606</v>
      </c>
      <c r="Q181" s="29" t="s">
        <v>607</v>
      </c>
      <c r="R181" s="29" t="s">
        <v>608</v>
      </c>
      <c r="S181" s="38">
        <f t="shared" si="9"/>
        <v>0</v>
      </c>
      <c r="T181" s="39" t="str">
        <f>_xlfn.IFNA(VLOOKUP(G181,'附表（价格）'!A:C,3,0),"")</f>
        <v/>
      </c>
      <c r="U181" s="40">
        <f t="shared" si="10"/>
        <v>0</v>
      </c>
      <c r="V181" s="33"/>
      <c r="W181" s="40">
        <f t="shared" si="11"/>
        <v>0</v>
      </c>
      <c r="Y181" s="44"/>
      <c r="Z181" s="44"/>
      <c r="AA181" s="42"/>
      <c r="AB181" s="42"/>
      <c r="AC181" s="43" t="str">
        <f>_xlfn.IFNA(VLOOKUP(Y181,H:H,1,0),"")</f>
        <v/>
      </c>
      <c r="AD181" s="43" t="str">
        <f>_xlfn.IFNA(VLOOKUP(Z181,H:H,1,0),"")</f>
        <v/>
      </c>
    </row>
    <row r="182" spans="1:30" s="20" customFormat="1" ht="20" customHeight="1">
      <c r="A182" s="26">
        <f t="shared" si="8"/>
        <v>181</v>
      </c>
      <c r="B182" s="30" t="s">
        <v>609</v>
      </c>
      <c r="C182" s="30" t="s">
        <v>26</v>
      </c>
      <c r="D182" s="30" t="s">
        <v>610</v>
      </c>
      <c r="E182" s="30" t="s">
        <v>611</v>
      </c>
      <c r="F182" s="54" t="s">
        <v>132</v>
      </c>
      <c r="G182" s="26"/>
      <c r="H182" s="28"/>
      <c r="I182" s="32"/>
      <c r="J182" s="37"/>
      <c r="K182" s="33"/>
      <c r="L182" s="34"/>
      <c r="M182" s="35"/>
      <c r="N182" s="35"/>
      <c r="O182" s="36"/>
      <c r="P182" s="30" t="s">
        <v>606</v>
      </c>
      <c r="Q182" s="30" t="s">
        <v>607</v>
      </c>
      <c r="R182" s="30" t="s">
        <v>608</v>
      </c>
      <c r="S182" s="38">
        <f t="shared" si="9"/>
        <v>0</v>
      </c>
      <c r="T182" s="39" t="str">
        <f>_xlfn.IFNA(VLOOKUP(G182,'附表（价格）'!A:C,3,0),"")</f>
        <v/>
      </c>
      <c r="U182" s="40">
        <f t="shared" si="10"/>
        <v>0</v>
      </c>
      <c r="V182" s="33"/>
      <c r="W182" s="40">
        <f t="shared" si="11"/>
        <v>0</v>
      </c>
      <c r="Y182" s="44"/>
      <c r="Z182" s="44"/>
      <c r="AA182" s="42"/>
      <c r="AB182" s="42"/>
      <c r="AC182" s="43" t="str">
        <f>_xlfn.IFNA(VLOOKUP(Y182,H:H,1,0),"")</f>
        <v/>
      </c>
      <c r="AD182" s="43" t="str">
        <f>_xlfn.IFNA(VLOOKUP(Z182,H:H,1,0),"")</f>
        <v/>
      </c>
    </row>
    <row r="183" spans="1:30" s="20" customFormat="1" ht="20" customHeight="1">
      <c r="A183" s="26">
        <f t="shared" si="8"/>
        <v>182</v>
      </c>
      <c r="B183" s="30" t="s">
        <v>612</v>
      </c>
      <c r="C183" s="30" t="s">
        <v>33</v>
      </c>
      <c r="D183" s="30" t="s">
        <v>613</v>
      </c>
      <c r="E183" s="30" t="s">
        <v>94</v>
      </c>
      <c r="F183" s="54" t="s">
        <v>35</v>
      </c>
      <c r="G183" s="26"/>
      <c r="H183" s="28"/>
      <c r="I183" s="32"/>
      <c r="J183" s="37"/>
      <c r="K183" s="33"/>
      <c r="L183" s="34"/>
      <c r="M183" s="35"/>
      <c r="N183" s="35"/>
      <c r="O183" s="36"/>
      <c r="P183" s="30" t="s">
        <v>612</v>
      </c>
      <c r="Q183" s="30" t="s">
        <v>613</v>
      </c>
      <c r="R183" s="30" t="s">
        <v>32</v>
      </c>
      <c r="S183" s="38">
        <f t="shared" si="9"/>
        <v>0</v>
      </c>
      <c r="T183" s="39" t="str">
        <f>_xlfn.IFNA(VLOOKUP(G183,'附表（价格）'!A:C,3,0),"")</f>
        <v/>
      </c>
      <c r="U183" s="40">
        <f t="shared" si="10"/>
        <v>0</v>
      </c>
      <c r="V183" s="33"/>
      <c r="W183" s="40">
        <f t="shared" si="11"/>
        <v>0</v>
      </c>
      <c r="Y183" s="44"/>
      <c r="Z183" s="44"/>
      <c r="AA183" s="42"/>
      <c r="AB183" s="42"/>
      <c r="AC183" s="43" t="str">
        <f>_xlfn.IFNA(VLOOKUP(Y183,H:H,1,0),"")</f>
        <v/>
      </c>
      <c r="AD183" s="43" t="str">
        <f>_xlfn.IFNA(VLOOKUP(Z183,H:H,1,0),"")</f>
        <v/>
      </c>
    </row>
    <row r="184" spans="1:30" s="20" customFormat="1" ht="20" customHeight="1">
      <c r="A184" s="26">
        <f t="shared" si="8"/>
        <v>183</v>
      </c>
      <c r="B184" s="47" t="s">
        <v>614</v>
      </c>
      <c r="C184" s="47" t="s">
        <v>33</v>
      </c>
      <c r="D184" s="47" t="s">
        <v>615</v>
      </c>
      <c r="E184" s="47" t="s">
        <v>33</v>
      </c>
      <c r="F184" s="54" t="s">
        <v>35</v>
      </c>
      <c r="G184" s="26"/>
      <c r="H184" s="28"/>
      <c r="I184" s="32"/>
      <c r="J184" s="37"/>
      <c r="K184" s="33"/>
      <c r="L184" s="34"/>
      <c r="M184" s="35"/>
      <c r="N184" s="35"/>
      <c r="O184" s="36"/>
      <c r="P184" s="47" t="s">
        <v>612</v>
      </c>
      <c r="Q184" s="47" t="s">
        <v>613</v>
      </c>
      <c r="R184" s="47" t="s">
        <v>32</v>
      </c>
      <c r="S184" s="38">
        <f t="shared" si="9"/>
        <v>0</v>
      </c>
      <c r="T184" s="39" t="str">
        <f>_xlfn.IFNA(VLOOKUP(G184,'附表（价格）'!A:C,3,0),"")</f>
        <v/>
      </c>
      <c r="U184" s="40">
        <f t="shared" si="10"/>
        <v>0</v>
      </c>
      <c r="V184" s="33"/>
      <c r="W184" s="40">
        <f t="shared" si="11"/>
        <v>0</v>
      </c>
      <c r="Y184" s="44"/>
      <c r="Z184" s="44"/>
      <c r="AA184" s="42"/>
      <c r="AB184" s="42"/>
      <c r="AC184" s="43" t="str">
        <f>_xlfn.IFNA(VLOOKUP(Y184,H:H,1,0),"")</f>
        <v/>
      </c>
      <c r="AD184" s="43" t="str">
        <f>_xlfn.IFNA(VLOOKUP(Z184,H:H,1,0),"")</f>
        <v/>
      </c>
    </row>
    <row r="185" spans="1:30" s="20" customFormat="1" ht="20" customHeight="1">
      <c r="A185" s="26">
        <f t="shared" si="8"/>
        <v>184</v>
      </c>
      <c r="B185" s="30" t="s">
        <v>616</v>
      </c>
      <c r="C185" s="30" t="s">
        <v>33</v>
      </c>
      <c r="D185" s="30" t="s">
        <v>617</v>
      </c>
      <c r="E185" s="30" t="s">
        <v>94</v>
      </c>
      <c r="F185" s="54" t="s">
        <v>35</v>
      </c>
      <c r="G185" s="26"/>
      <c r="H185" s="28"/>
      <c r="I185" s="32"/>
      <c r="J185" s="37"/>
      <c r="K185" s="33"/>
      <c r="L185" s="34"/>
      <c r="M185" s="35"/>
      <c r="N185" s="35"/>
      <c r="O185" s="36"/>
      <c r="P185" s="30" t="s">
        <v>616</v>
      </c>
      <c r="Q185" s="30" t="s">
        <v>617</v>
      </c>
      <c r="R185" s="30" t="s">
        <v>112</v>
      </c>
      <c r="S185" s="38">
        <f t="shared" si="9"/>
        <v>0</v>
      </c>
      <c r="T185" s="39" t="str">
        <f>_xlfn.IFNA(VLOOKUP(G185,'附表（价格）'!A:C,3,0),"")</f>
        <v/>
      </c>
      <c r="U185" s="40">
        <f t="shared" si="10"/>
        <v>0</v>
      </c>
      <c r="V185" s="33"/>
      <c r="W185" s="40">
        <f t="shared" si="11"/>
        <v>0</v>
      </c>
      <c r="Y185" s="44"/>
      <c r="Z185" s="44"/>
      <c r="AA185" s="42"/>
      <c r="AB185" s="42"/>
      <c r="AC185" s="43" t="str">
        <f>_xlfn.IFNA(VLOOKUP(Y185,H:H,1,0),"")</f>
        <v/>
      </c>
      <c r="AD185" s="43" t="str">
        <f>_xlfn.IFNA(VLOOKUP(Z185,H:H,1,0),"")</f>
        <v/>
      </c>
    </row>
    <row r="186" spans="1:30" s="20" customFormat="1" ht="20" customHeight="1">
      <c r="A186" s="26">
        <f t="shared" si="8"/>
        <v>185</v>
      </c>
      <c r="B186" s="29" t="s">
        <v>618</v>
      </c>
      <c r="C186" s="29" t="s">
        <v>33</v>
      </c>
      <c r="D186" s="29" t="s">
        <v>619</v>
      </c>
      <c r="E186" s="29" t="s">
        <v>94</v>
      </c>
      <c r="F186" s="53" t="s">
        <v>35</v>
      </c>
      <c r="G186" s="26"/>
      <c r="H186" s="28"/>
      <c r="I186" s="32"/>
      <c r="J186" s="37"/>
      <c r="K186" s="33"/>
      <c r="L186" s="34"/>
      <c r="M186" s="35"/>
      <c r="N186" s="35"/>
      <c r="O186" s="36"/>
      <c r="P186" s="29" t="s">
        <v>618</v>
      </c>
      <c r="Q186" s="29" t="s">
        <v>619</v>
      </c>
      <c r="R186" s="29" t="s">
        <v>620</v>
      </c>
      <c r="S186" s="38">
        <f t="shared" si="9"/>
        <v>0</v>
      </c>
      <c r="T186" s="39" t="str">
        <f>_xlfn.IFNA(VLOOKUP(G186,'附表（价格）'!A:C,3,0),"")</f>
        <v/>
      </c>
      <c r="U186" s="40">
        <f t="shared" si="10"/>
        <v>0</v>
      </c>
      <c r="V186" s="33"/>
      <c r="W186" s="40">
        <f t="shared" si="11"/>
        <v>0</v>
      </c>
      <c r="Y186" s="44"/>
      <c r="Z186" s="44"/>
      <c r="AA186" s="42"/>
      <c r="AB186" s="42"/>
      <c r="AC186" s="43" t="str">
        <f>_xlfn.IFNA(VLOOKUP(Y186,H:H,1,0),"")</f>
        <v/>
      </c>
      <c r="AD186" s="43" t="str">
        <f>_xlfn.IFNA(VLOOKUP(Z186,H:H,1,0),"")</f>
        <v/>
      </c>
    </row>
    <row r="187" spans="1:30" s="20" customFormat="1" ht="20" customHeight="1">
      <c r="A187" s="26">
        <f t="shared" si="8"/>
        <v>186</v>
      </c>
      <c r="B187" s="29" t="s">
        <v>621</v>
      </c>
      <c r="C187" s="29" t="s">
        <v>33</v>
      </c>
      <c r="D187" s="29" t="s">
        <v>622</v>
      </c>
      <c r="E187" s="29" t="s">
        <v>94</v>
      </c>
      <c r="F187" s="53" t="s">
        <v>35</v>
      </c>
      <c r="G187" s="26"/>
      <c r="H187" s="28"/>
      <c r="I187" s="32"/>
      <c r="J187" s="37"/>
      <c r="K187" s="33"/>
      <c r="L187" s="34"/>
      <c r="M187" s="35"/>
      <c r="N187" s="35"/>
      <c r="O187" s="36"/>
      <c r="P187" s="29" t="s">
        <v>621</v>
      </c>
      <c r="Q187" s="29" t="s">
        <v>622</v>
      </c>
      <c r="R187" s="29" t="s">
        <v>32</v>
      </c>
      <c r="S187" s="38">
        <f t="shared" si="9"/>
        <v>0</v>
      </c>
      <c r="T187" s="39" t="str">
        <f>_xlfn.IFNA(VLOOKUP(G187,'附表（价格）'!A:C,3,0),"")</f>
        <v/>
      </c>
      <c r="U187" s="40">
        <f t="shared" si="10"/>
        <v>0</v>
      </c>
      <c r="V187" s="33"/>
      <c r="W187" s="40">
        <f t="shared" si="11"/>
        <v>0</v>
      </c>
      <c r="Y187" s="44"/>
      <c r="Z187" s="44"/>
      <c r="AA187" s="42"/>
      <c r="AB187" s="42"/>
      <c r="AC187" s="43" t="str">
        <f>_xlfn.IFNA(VLOOKUP(Y187,H:H,1,0),"")</f>
        <v/>
      </c>
      <c r="AD187" s="43" t="str">
        <f>_xlfn.IFNA(VLOOKUP(Z187,H:H,1,0),"")</f>
        <v/>
      </c>
    </row>
    <row r="188" spans="1:30" s="20" customFormat="1" ht="20" customHeight="1">
      <c r="A188" s="26">
        <f t="shared" si="8"/>
        <v>187</v>
      </c>
      <c r="B188" s="29" t="s">
        <v>623</v>
      </c>
      <c r="C188" s="29" t="s">
        <v>26</v>
      </c>
      <c r="D188" s="29" t="s">
        <v>624</v>
      </c>
      <c r="E188" s="29" t="s">
        <v>625</v>
      </c>
      <c r="F188" s="53" t="s">
        <v>138</v>
      </c>
      <c r="G188" s="26"/>
      <c r="H188" s="28"/>
      <c r="I188" s="32"/>
      <c r="J188" s="37"/>
      <c r="K188" s="33"/>
      <c r="L188" s="34"/>
      <c r="M188" s="35"/>
      <c r="N188" s="35"/>
      <c r="O188" s="36"/>
      <c r="P188" s="29" t="s">
        <v>626</v>
      </c>
      <c r="Q188" s="29" t="s">
        <v>627</v>
      </c>
      <c r="R188" s="29" t="s">
        <v>32</v>
      </c>
      <c r="S188" s="38">
        <f t="shared" si="9"/>
        <v>0</v>
      </c>
      <c r="T188" s="39" t="str">
        <f>_xlfn.IFNA(VLOOKUP(G188,'附表（价格）'!A:C,3,0),"")</f>
        <v/>
      </c>
      <c r="U188" s="40">
        <f t="shared" si="10"/>
        <v>0</v>
      </c>
      <c r="V188" s="33"/>
      <c r="W188" s="40">
        <f t="shared" si="11"/>
        <v>0</v>
      </c>
      <c r="Y188" s="44"/>
      <c r="Z188" s="44"/>
      <c r="AA188" s="42"/>
      <c r="AB188" s="42"/>
      <c r="AC188" s="43" t="str">
        <f>_xlfn.IFNA(VLOOKUP(Y188,H:H,1,0),"")</f>
        <v/>
      </c>
      <c r="AD188" s="43" t="str">
        <f>_xlfn.IFNA(VLOOKUP(Z188,H:H,1,0),"")</f>
        <v/>
      </c>
    </row>
    <row r="189" spans="1:30" s="20" customFormat="1" ht="20" customHeight="1">
      <c r="A189" s="26">
        <f t="shared" si="8"/>
        <v>188</v>
      </c>
      <c r="B189" s="29" t="s">
        <v>628</v>
      </c>
      <c r="C189" s="29" t="s">
        <v>26</v>
      </c>
      <c r="D189" s="29" t="s">
        <v>629</v>
      </c>
      <c r="E189" s="29" t="s">
        <v>630</v>
      </c>
      <c r="F189" s="53" t="s">
        <v>631</v>
      </c>
      <c r="G189" s="26"/>
      <c r="H189" s="28"/>
      <c r="I189" s="32"/>
      <c r="J189" s="37"/>
      <c r="K189" s="33"/>
      <c r="L189" s="34"/>
      <c r="M189" s="35"/>
      <c r="N189" s="35"/>
      <c r="O189" s="36"/>
      <c r="P189" s="29" t="s">
        <v>626</v>
      </c>
      <c r="Q189" s="29" t="s">
        <v>627</v>
      </c>
      <c r="R189" s="29" t="s">
        <v>32</v>
      </c>
      <c r="S189" s="38">
        <f t="shared" si="9"/>
        <v>0</v>
      </c>
      <c r="T189" s="39" t="str">
        <f>_xlfn.IFNA(VLOOKUP(G189,'附表（价格）'!A:C,3,0),"")</f>
        <v/>
      </c>
      <c r="U189" s="40">
        <f t="shared" si="10"/>
        <v>0</v>
      </c>
      <c r="V189" s="33"/>
      <c r="W189" s="40">
        <f t="shared" si="11"/>
        <v>0</v>
      </c>
      <c r="Y189" s="44"/>
      <c r="Z189" s="44"/>
      <c r="AA189" s="42"/>
      <c r="AB189" s="42"/>
      <c r="AC189" s="43" t="str">
        <f>_xlfn.IFNA(VLOOKUP(Y189,H:H,1,0),"")</f>
        <v/>
      </c>
      <c r="AD189" s="43" t="str">
        <f>_xlfn.IFNA(VLOOKUP(Z189,H:H,1,0),"")</f>
        <v/>
      </c>
    </row>
    <row r="190" spans="1:30" s="20" customFormat="1" ht="20" customHeight="1">
      <c r="A190" s="26">
        <f t="shared" si="8"/>
        <v>189</v>
      </c>
      <c r="B190" s="30" t="s">
        <v>632</v>
      </c>
      <c r="C190" s="30" t="s">
        <v>26</v>
      </c>
      <c r="D190" s="30" t="s">
        <v>633</v>
      </c>
      <c r="E190" s="30" t="s">
        <v>94</v>
      </c>
      <c r="F190" s="54" t="s">
        <v>33</v>
      </c>
      <c r="G190" s="26"/>
      <c r="H190" s="28"/>
      <c r="I190" s="32"/>
      <c r="J190" s="37"/>
      <c r="K190" s="33"/>
      <c r="L190" s="34"/>
      <c r="M190" s="35"/>
      <c r="N190" s="35"/>
      <c r="O190" s="36"/>
      <c r="P190" s="30" t="s">
        <v>626</v>
      </c>
      <c r="Q190" s="30" t="s">
        <v>627</v>
      </c>
      <c r="R190" s="30" t="s">
        <v>32</v>
      </c>
      <c r="S190" s="38">
        <f t="shared" si="9"/>
        <v>0</v>
      </c>
      <c r="T190" s="39" t="str">
        <f>_xlfn.IFNA(VLOOKUP(G190,'附表（价格）'!A:C,3,0),"")</f>
        <v/>
      </c>
      <c r="U190" s="40">
        <f t="shared" si="10"/>
        <v>0</v>
      </c>
      <c r="V190" s="33"/>
      <c r="W190" s="40">
        <f t="shared" si="11"/>
        <v>0</v>
      </c>
      <c r="Y190" s="44"/>
      <c r="Z190" s="44"/>
      <c r="AA190" s="42"/>
      <c r="AB190" s="42"/>
      <c r="AC190" s="43" t="str">
        <f>_xlfn.IFNA(VLOOKUP(Y190,H:H,1,0),"")</f>
        <v/>
      </c>
      <c r="AD190" s="43" t="str">
        <f>_xlfn.IFNA(VLOOKUP(Z190,H:H,1,0),"")</f>
        <v/>
      </c>
    </row>
    <row r="191" spans="1:30" s="20" customFormat="1" ht="20" customHeight="1">
      <c r="A191" s="26">
        <f t="shared" si="8"/>
        <v>190</v>
      </c>
      <c r="B191" s="29" t="s">
        <v>634</v>
      </c>
      <c r="C191" s="29" t="s">
        <v>26</v>
      </c>
      <c r="D191" s="29" t="s">
        <v>635</v>
      </c>
      <c r="E191" s="29" t="s">
        <v>636</v>
      </c>
      <c r="F191" s="53" t="s">
        <v>637</v>
      </c>
      <c r="G191" s="26"/>
      <c r="H191" s="28"/>
      <c r="I191" s="32"/>
      <c r="J191" s="37"/>
      <c r="K191" s="33"/>
      <c r="L191" s="34"/>
      <c r="M191" s="35"/>
      <c r="N191" s="35"/>
      <c r="O191" s="36"/>
      <c r="P191" s="29" t="s">
        <v>638</v>
      </c>
      <c r="Q191" s="29" t="s">
        <v>639</v>
      </c>
      <c r="R191" s="29" t="s">
        <v>101</v>
      </c>
      <c r="S191" s="38">
        <f t="shared" si="9"/>
        <v>0</v>
      </c>
      <c r="T191" s="39" t="str">
        <f>_xlfn.IFNA(VLOOKUP(G191,'附表（价格）'!A:C,3,0),"")</f>
        <v/>
      </c>
      <c r="U191" s="40">
        <f t="shared" si="10"/>
        <v>0</v>
      </c>
      <c r="V191" s="33"/>
      <c r="W191" s="40">
        <f t="shared" si="11"/>
        <v>0</v>
      </c>
      <c r="Y191" s="44"/>
      <c r="Z191" s="44"/>
      <c r="AA191" s="42"/>
      <c r="AB191" s="42"/>
      <c r="AC191" s="43" t="str">
        <f>_xlfn.IFNA(VLOOKUP(Y191,H:H,1,0),"")</f>
        <v/>
      </c>
      <c r="AD191" s="43" t="str">
        <f>_xlfn.IFNA(VLOOKUP(Z191,H:H,1,0),"")</f>
        <v/>
      </c>
    </row>
    <row r="192" spans="1:30" s="20" customFormat="1" ht="20" customHeight="1">
      <c r="A192" s="26">
        <f t="shared" si="8"/>
        <v>191</v>
      </c>
      <c r="B192" s="29" t="s">
        <v>640</v>
      </c>
      <c r="C192" s="29" t="s">
        <v>26</v>
      </c>
      <c r="D192" s="29" t="s">
        <v>641</v>
      </c>
      <c r="E192" s="29" t="s">
        <v>636</v>
      </c>
      <c r="F192" s="53" t="s">
        <v>392</v>
      </c>
      <c r="G192" s="26"/>
      <c r="H192" s="28"/>
      <c r="I192" s="32"/>
      <c r="J192" s="37"/>
      <c r="K192" s="33"/>
      <c r="L192" s="34"/>
      <c r="M192" s="35"/>
      <c r="N192" s="35"/>
      <c r="O192" s="36"/>
      <c r="P192" s="29" t="s">
        <v>638</v>
      </c>
      <c r="Q192" s="29" t="s">
        <v>639</v>
      </c>
      <c r="R192" s="29" t="s">
        <v>101</v>
      </c>
      <c r="S192" s="38">
        <f t="shared" si="9"/>
        <v>0</v>
      </c>
      <c r="T192" s="39" t="str">
        <f>_xlfn.IFNA(VLOOKUP(G192,'附表（价格）'!A:C,3,0),"")</f>
        <v/>
      </c>
      <c r="U192" s="40">
        <f t="shared" si="10"/>
        <v>0</v>
      </c>
      <c r="V192" s="33"/>
      <c r="W192" s="40">
        <f t="shared" si="11"/>
        <v>0</v>
      </c>
      <c r="Y192" s="44"/>
      <c r="Z192" s="44"/>
      <c r="AA192" s="42"/>
      <c r="AB192" s="42"/>
      <c r="AC192" s="43" t="str">
        <f>_xlfn.IFNA(VLOOKUP(Y192,H:H,1,0),"")</f>
        <v/>
      </c>
      <c r="AD192" s="43" t="str">
        <f>_xlfn.IFNA(VLOOKUP(Z192,H:H,1,0),"")</f>
        <v/>
      </c>
    </row>
    <row r="193" spans="1:30" s="20" customFormat="1" ht="20" customHeight="1">
      <c r="A193" s="26">
        <f t="shared" si="8"/>
        <v>192</v>
      </c>
      <c r="B193" s="29" t="s">
        <v>642</v>
      </c>
      <c r="C193" s="29" t="s">
        <v>26</v>
      </c>
      <c r="D193" s="29" t="s">
        <v>643</v>
      </c>
      <c r="E193" s="29" t="s">
        <v>644</v>
      </c>
      <c r="F193" s="53" t="s">
        <v>231</v>
      </c>
      <c r="G193" s="26"/>
      <c r="H193" s="28"/>
      <c r="I193" s="32"/>
      <c r="J193" s="37"/>
      <c r="K193" s="33"/>
      <c r="L193" s="34"/>
      <c r="M193" s="35"/>
      <c r="N193" s="35"/>
      <c r="O193" s="36"/>
      <c r="P193" s="29" t="s">
        <v>638</v>
      </c>
      <c r="Q193" s="29" t="s">
        <v>639</v>
      </c>
      <c r="R193" s="29" t="s">
        <v>101</v>
      </c>
      <c r="S193" s="38">
        <f t="shared" si="9"/>
        <v>0</v>
      </c>
      <c r="T193" s="39" t="str">
        <f>_xlfn.IFNA(VLOOKUP(G193,'附表（价格）'!A:C,3,0),"")</f>
        <v/>
      </c>
      <c r="U193" s="40">
        <f t="shared" si="10"/>
        <v>0</v>
      </c>
      <c r="V193" s="33"/>
      <c r="W193" s="40">
        <f t="shared" si="11"/>
        <v>0</v>
      </c>
      <c r="Y193" s="44"/>
      <c r="Z193" s="44"/>
      <c r="AA193" s="42"/>
      <c r="AB193" s="42"/>
      <c r="AC193" s="43" t="str">
        <f>_xlfn.IFNA(VLOOKUP(Y193,H:H,1,0),"")</f>
        <v/>
      </c>
      <c r="AD193" s="43" t="str">
        <f>_xlfn.IFNA(VLOOKUP(Z193,H:H,1,0),"")</f>
        <v/>
      </c>
    </row>
    <row r="194" spans="1:30" s="20" customFormat="1" ht="20" customHeight="1">
      <c r="A194" s="26">
        <f t="shared" ref="A194:A257" si="12">IF(B194&lt;&gt;"",ROW()-1,"")</f>
        <v>193</v>
      </c>
      <c r="B194" s="30" t="s">
        <v>645</v>
      </c>
      <c r="C194" s="30" t="s">
        <v>26</v>
      </c>
      <c r="D194" s="30" t="s">
        <v>646</v>
      </c>
      <c r="E194" s="30" t="s">
        <v>647</v>
      </c>
      <c r="F194" s="54" t="s">
        <v>109</v>
      </c>
      <c r="G194" s="26"/>
      <c r="H194" s="28"/>
      <c r="I194" s="32"/>
      <c r="J194" s="37"/>
      <c r="K194" s="33"/>
      <c r="L194" s="34"/>
      <c r="M194" s="35"/>
      <c r="N194" s="35"/>
      <c r="O194" s="36"/>
      <c r="P194" s="30" t="s">
        <v>638</v>
      </c>
      <c r="Q194" s="30" t="s">
        <v>639</v>
      </c>
      <c r="R194" s="30" t="s">
        <v>101</v>
      </c>
      <c r="S194" s="38">
        <f t="shared" ref="S194:S257" si="13">L194-I194</f>
        <v>0</v>
      </c>
      <c r="T194" s="39" t="str">
        <f>_xlfn.IFNA(VLOOKUP(G194,'附表（价格）'!A:C,3,0),"")</f>
        <v/>
      </c>
      <c r="U194" s="40">
        <f t="shared" ref="U194:U257" si="14">IFERROR(S194*T194,0)</f>
        <v>0</v>
      </c>
      <c r="V194" s="33"/>
      <c r="W194" s="40">
        <f t="shared" ref="W194:W257" si="15">IFERROR(U194-V194,0)</f>
        <v>0</v>
      </c>
      <c r="Y194" s="44"/>
      <c r="Z194" s="44"/>
      <c r="AA194" s="42"/>
      <c r="AB194" s="42"/>
      <c r="AC194" s="43" t="str">
        <f>_xlfn.IFNA(VLOOKUP(Y194,H:H,1,0),"")</f>
        <v/>
      </c>
      <c r="AD194" s="43" t="str">
        <f>_xlfn.IFNA(VLOOKUP(Z194,H:H,1,0),"")</f>
        <v/>
      </c>
    </row>
    <row r="195" spans="1:30" s="20" customFormat="1" ht="20" customHeight="1">
      <c r="A195" s="26">
        <f t="shared" si="12"/>
        <v>194</v>
      </c>
      <c r="B195" s="29" t="s">
        <v>648</v>
      </c>
      <c r="C195" s="29" t="s">
        <v>26</v>
      </c>
      <c r="D195" s="29" t="s">
        <v>649</v>
      </c>
      <c r="E195" s="29" t="s">
        <v>650</v>
      </c>
      <c r="F195" s="53" t="s">
        <v>169</v>
      </c>
      <c r="G195" s="26"/>
      <c r="H195" s="28"/>
      <c r="I195" s="32"/>
      <c r="J195" s="37"/>
      <c r="K195" s="33"/>
      <c r="L195" s="34"/>
      <c r="M195" s="35"/>
      <c r="N195" s="35"/>
      <c r="O195" s="36"/>
      <c r="P195" s="29" t="s">
        <v>638</v>
      </c>
      <c r="Q195" s="29" t="s">
        <v>639</v>
      </c>
      <c r="R195" s="29" t="s">
        <v>101</v>
      </c>
      <c r="S195" s="38">
        <f t="shared" si="13"/>
        <v>0</v>
      </c>
      <c r="T195" s="39" t="str">
        <f>_xlfn.IFNA(VLOOKUP(G195,'附表（价格）'!A:C,3,0),"")</f>
        <v/>
      </c>
      <c r="U195" s="40">
        <f t="shared" si="14"/>
        <v>0</v>
      </c>
      <c r="V195" s="33"/>
      <c r="W195" s="40">
        <f t="shared" si="15"/>
        <v>0</v>
      </c>
      <c r="Y195" s="44"/>
      <c r="Z195" s="44"/>
      <c r="AA195" s="42"/>
      <c r="AB195" s="42"/>
      <c r="AC195" s="43" t="str">
        <f>_xlfn.IFNA(VLOOKUP(Y195,H:H,1,0),"")</f>
        <v/>
      </c>
      <c r="AD195" s="43" t="str">
        <f>_xlfn.IFNA(VLOOKUP(Z195,H:H,1,0),"")</f>
        <v/>
      </c>
    </row>
    <row r="196" spans="1:30" s="20" customFormat="1" ht="20" customHeight="1">
      <c r="A196" s="26">
        <f t="shared" si="12"/>
        <v>195</v>
      </c>
      <c r="B196" s="30" t="s">
        <v>651</v>
      </c>
      <c r="C196" s="30" t="s">
        <v>26</v>
      </c>
      <c r="D196" s="30" t="s">
        <v>652</v>
      </c>
      <c r="E196" s="30" t="s">
        <v>653</v>
      </c>
      <c r="F196" s="54" t="s">
        <v>654</v>
      </c>
      <c r="G196" s="26"/>
      <c r="H196" s="28"/>
      <c r="I196" s="32"/>
      <c r="J196" s="37"/>
      <c r="K196" s="33"/>
      <c r="L196" s="34"/>
      <c r="M196" s="35"/>
      <c r="N196" s="35"/>
      <c r="O196" s="36"/>
      <c r="P196" s="30" t="s">
        <v>638</v>
      </c>
      <c r="Q196" s="30" t="s">
        <v>639</v>
      </c>
      <c r="R196" s="30" t="s">
        <v>101</v>
      </c>
      <c r="S196" s="38">
        <f t="shared" si="13"/>
        <v>0</v>
      </c>
      <c r="T196" s="39" t="str">
        <f>_xlfn.IFNA(VLOOKUP(G196,'附表（价格）'!A:C,3,0),"")</f>
        <v/>
      </c>
      <c r="U196" s="40">
        <f t="shared" si="14"/>
        <v>0</v>
      </c>
      <c r="V196" s="33"/>
      <c r="W196" s="40">
        <f t="shared" si="15"/>
        <v>0</v>
      </c>
      <c r="Y196" s="44"/>
      <c r="Z196" s="44"/>
      <c r="AA196" s="42"/>
      <c r="AB196" s="42"/>
      <c r="AC196" s="43" t="str">
        <f>_xlfn.IFNA(VLOOKUP(Y196,H:H,1,0),"")</f>
        <v/>
      </c>
      <c r="AD196" s="43" t="str">
        <f>_xlfn.IFNA(VLOOKUP(Z196,H:H,1,0),"")</f>
        <v/>
      </c>
    </row>
    <row r="197" spans="1:30" s="20" customFormat="1" ht="20" customHeight="1">
      <c r="A197" s="26">
        <f t="shared" si="12"/>
        <v>196</v>
      </c>
      <c r="B197" s="29" t="s">
        <v>655</v>
      </c>
      <c r="C197" s="29" t="s">
        <v>26</v>
      </c>
      <c r="D197" s="29" t="s">
        <v>656</v>
      </c>
      <c r="E197" s="29" t="s">
        <v>657</v>
      </c>
      <c r="F197" s="53" t="s">
        <v>169</v>
      </c>
      <c r="G197" s="26"/>
      <c r="H197" s="28"/>
      <c r="I197" s="32"/>
      <c r="J197" s="37"/>
      <c r="K197" s="33"/>
      <c r="L197" s="34"/>
      <c r="M197" s="35"/>
      <c r="N197" s="35"/>
      <c r="O197" s="36"/>
      <c r="P197" s="29" t="s">
        <v>638</v>
      </c>
      <c r="Q197" s="29" t="s">
        <v>639</v>
      </c>
      <c r="R197" s="29" t="s">
        <v>101</v>
      </c>
      <c r="S197" s="38">
        <f t="shared" si="13"/>
        <v>0</v>
      </c>
      <c r="T197" s="39" t="str">
        <f>_xlfn.IFNA(VLOOKUP(G197,'附表（价格）'!A:C,3,0),"")</f>
        <v/>
      </c>
      <c r="U197" s="40">
        <f t="shared" si="14"/>
        <v>0</v>
      </c>
      <c r="V197" s="33"/>
      <c r="W197" s="40">
        <f t="shared" si="15"/>
        <v>0</v>
      </c>
      <c r="Y197" s="44"/>
      <c r="Z197" s="44"/>
      <c r="AA197" s="42"/>
      <c r="AB197" s="42"/>
      <c r="AC197" s="43" t="str">
        <f>_xlfn.IFNA(VLOOKUP(Y197,H:H,1,0),"")</f>
        <v/>
      </c>
      <c r="AD197" s="43" t="str">
        <f>_xlfn.IFNA(VLOOKUP(Z197,H:H,1,0),"")</f>
        <v/>
      </c>
    </row>
    <row r="198" spans="1:30" s="20" customFormat="1" ht="20" customHeight="1">
      <c r="A198" s="26">
        <f t="shared" si="12"/>
        <v>197</v>
      </c>
      <c r="B198" s="29" t="s">
        <v>658</v>
      </c>
      <c r="C198" s="29" t="s">
        <v>26</v>
      </c>
      <c r="D198" s="29" t="s">
        <v>659</v>
      </c>
      <c r="E198" s="29" t="s">
        <v>660</v>
      </c>
      <c r="F198" s="53" t="s">
        <v>661</v>
      </c>
      <c r="G198" s="26"/>
      <c r="H198" s="28"/>
      <c r="I198" s="32"/>
      <c r="J198" s="37"/>
      <c r="K198" s="33"/>
      <c r="L198" s="34"/>
      <c r="M198" s="35"/>
      <c r="N198" s="35"/>
      <c r="O198" s="36"/>
      <c r="P198" s="29" t="s">
        <v>638</v>
      </c>
      <c r="Q198" s="29" t="s">
        <v>639</v>
      </c>
      <c r="R198" s="29" t="s">
        <v>101</v>
      </c>
      <c r="S198" s="38">
        <f t="shared" si="13"/>
        <v>0</v>
      </c>
      <c r="T198" s="39" t="str">
        <f>_xlfn.IFNA(VLOOKUP(G198,'附表（价格）'!A:C,3,0),"")</f>
        <v/>
      </c>
      <c r="U198" s="40">
        <f t="shared" si="14"/>
        <v>0</v>
      </c>
      <c r="V198" s="33"/>
      <c r="W198" s="40">
        <f t="shared" si="15"/>
        <v>0</v>
      </c>
      <c r="Y198" s="44"/>
      <c r="Z198" s="44"/>
      <c r="AA198" s="42"/>
      <c r="AB198" s="42"/>
      <c r="AC198" s="43" t="str">
        <f>_xlfn.IFNA(VLOOKUP(Y198,H:H,1,0),"")</f>
        <v/>
      </c>
      <c r="AD198" s="43" t="str">
        <f>_xlfn.IFNA(VLOOKUP(Z198,H:H,1,0),"")</f>
        <v/>
      </c>
    </row>
    <row r="199" spans="1:30" s="20" customFormat="1" ht="20" customHeight="1">
      <c r="A199" s="26">
        <f t="shared" si="12"/>
        <v>198</v>
      </c>
      <c r="B199" s="30" t="s">
        <v>638</v>
      </c>
      <c r="C199" s="30" t="s">
        <v>33</v>
      </c>
      <c r="D199" s="30" t="s">
        <v>639</v>
      </c>
      <c r="E199" s="30" t="s">
        <v>94</v>
      </c>
      <c r="F199" s="54" t="s">
        <v>35</v>
      </c>
      <c r="G199" s="26"/>
      <c r="H199" s="28"/>
      <c r="I199" s="32"/>
      <c r="J199" s="37"/>
      <c r="K199" s="33"/>
      <c r="L199" s="34"/>
      <c r="M199" s="35"/>
      <c r="N199" s="35"/>
      <c r="O199" s="36"/>
      <c r="P199" s="30" t="s">
        <v>638</v>
      </c>
      <c r="Q199" s="30" t="s">
        <v>639</v>
      </c>
      <c r="R199" s="30" t="s">
        <v>101</v>
      </c>
      <c r="S199" s="38">
        <f t="shared" si="13"/>
        <v>0</v>
      </c>
      <c r="T199" s="39" t="str">
        <f>_xlfn.IFNA(VLOOKUP(G199,'附表（价格）'!A:C,3,0),"")</f>
        <v/>
      </c>
      <c r="U199" s="40">
        <f t="shared" si="14"/>
        <v>0</v>
      </c>
      <c r="V199" s="33"/>
      <c r="W199" s="40">
        <f t="shared" si="15"/>
        <v>0</v>
      </c>
      <c r="Y199" s="44"/>
      <c r="Z199" s="44"/>
      <c r="AA199" s="42"/>
      <c r="AB199" s="42"/>
      <c r="AC199" s="43" t="str">
        <f>_xlfn.IFNA(VLOOKUP(Y199,H:H,1,0),"")</f>
        <v/>
      </c>
      <c r="AD199" s="43" t="str">
        <f>_xlfn.IFNA(VLOOKUP(Z199,H:H,1,0),"")</f>
        <v/>
      </c>
    </row>
    <row r="200" spans="1:30" s="20" customFormat="1" ht="20" customHeight="1">
      <c r="A200" s="26">
        <f t="shared" si="12"/>
        <v>199</v>
      </c>
      <c r="B200" s="45" t="s">
        <v>662</v>
      </c>
      <c r="C200" s="45" t="s">
        <v>26</v>
      </c>
      <c r="D200" s="45" t="s">
        <v>663</v>
      </c>
      <c r="E200" s="45" t="s">
        <v>664</v>
      </c>
      <c r="F200" s="53" t="s">
        <v>109</v>
      </c>
      <c r="G200" s="26"/>
      <c r="H200" s="28"/>
      <c r="I200" s="32"/>
      <c r="J200" s="37"/>
      <c r="K200" s="33"/>
      <c r="L200" s="34"/>
      <c r="M200" s="35"/>
      <c r="N200" s="35"/>
      <c r="O200" s="36"/>
      <c r="P200" s="45" t="s">
        <v>665</v>
      </c>
      <c r="Q200" s="45" t="s">
        <v>666</v>
      </c>
      <c r="R200" s="45" t="s">
        <v>32</v>
      </c>
      <c r="S200" s="38">
        <f t="shared" si="13"/>
        <v>0</v>
      </c>
      <c r="T200" s="39" t="str">
        <f>_xlfn.IFNA(VLOOKUP(G200,'附表（价格）'!A:C,3,0),"")</f>
        <v/>
      </c>
      <c r="U200" s="40">
        <f t="shared" si="14"/>
        <v>0</v>
      </c>
      <c r="V200" s="33"/>
      <c r="W200" s="40">
        <f t="shared" si="15"/>
        <v>0</v>
      </c>
      <c r="Y200" s="44"/>
      <c r="Z200" s="44"/>
      <c r="AA200" s="42"/>
      <c r="AB200" s="42"/>
      <c r="AC200" s="43" t="str">
        <f>_xlfn.IFNA(VLOOKUP(Y200,H:H,1,0),"")</f>
        <v/>
      </c>
      <c r="AD200" s="43" t="str">
        <f>_xlfn.IFNA(VLOOKUP(Z200,H:H,1,0),"")</f>
        <v/>
      </c>
    </row>
    <row r="201" spans="1:30" ht="20" customHeight="1">
      <c r="A201" s="26">
        <f t="shared" si="12"/>
        <v>200</v>
      </c>
      <c r="B201" s="47" t="s">
        <v>667</v>
      </c>
      <c r="C201" s="47" t="s">
        <v>26</v>
      </c>
      <c r="D201" s="47" t="s">
        <v>668</v>
      </c>
      <c r="E201" s="47" t="s">
        <v>664</v>
      </c>
      <c r="F201" s="54" t="s">
        <v>669</v>
      </c>
      <c r="G201" s="26"/>
      <c r="H201" s="28"/>
      <c r="I201" s="32"/>
      <c r="J201" s="37"/>
      <c r="K201" s="33"/>
      <c r="L201" s="34"/>
      <c r="M201" s="35"/>
      <c r="N201" s="35"/>
      <c r="O201" s="36"/>
      <c r="P201" s="47" t="s">
        <v>665</v>
      </c>
      <c r="Q201" s="47" t="s">
        <v>666</v>
      </c>
      <c r="R201" s="47" t="s">
        <v>32</v>
      </c>
      <c r="S201" s="38">
        <f t="shared" si="13"/>
        <v>0</v>
      </c>
      <c r="T201" s="39" t="str">
        <f>_xlfn.IFNA(VLOOKUP(G201,'附表（价格）'!A:C,3,0),"")</f>
        <v/>
      </c>
      <c r="U201" s="40">
        <f t="shared" si="14"/>
        <v>0</v>
      </c>
      <c r="V201" s="33"/>
      <c r="W201" s="40">
        <f t="shared" si="15"/>
        <v>0</v>
      </c>
      <c r="X201" s="20"/>
      <c r="Y201" s="44"/>
      <c r="Z201" s="44"/>
      <c r="AC201" s="43" t="str">
        <f>_xlfn.IFNA(VLOOKUP(Y201,H:H,1,0),"")</f>
        <v/>
      </c>
      <c r="AD201" s="43" t="str">
        <f>_xlfn.IFNA(VLOOKUP(Z201,H:H,1,0),"")</f>
        <v/>
      </c>
    </row>
    <row r="202" spans="1:30" ht="20" customHeight="1">
      <c r="A202" s="26">
        <f t="shared" si="12"/>
        <v>201</v>
      </c>
      <c r="B202" s="30" t="s">
        <v>665</v>
      </c>
      <c r="C202" s="30" t="s">
        <v>33</v>
      </c>
      <c r="D202" s="30" t="s">
        <v>666</v>
      </c>
      <c r="E202" s="30" t="s">
        <v>94</v>
      </c>
      <c r="F202" s="54" t="s">
        <v>35</v>
      </c>
      <c r="G202" s="26"/>
      <c r="H202" s="28"/>
      <c r="I202" s="32"/>
      <c r="J202" s="37"/>
      <c r="K202" s="33"/>
      <c r="L202" s="34"/>
      <c r="M202" s="35"/>
      <c r="N202" s="35"/>
      <c r="O202" s="36"/>
      <c r="P202" s="30" t="s">
        <v>665</v>
      </c>
      <c r="Q202" s="30" t="s">
        <v>666</v>
      </c>
      <c r="R202" s="30" t="s">
        <v>32</v>
      </c>
      <c r="S202" s="38">
        <f t="shared" si="13"/>
        <v>0</v>
      </c>
      <c r="T202" s="39" t="str">
        <f>_xlfn.IFNA(VLOOKUP(G202,'附表（价格）'!A:C,3,0),"")</f>
        <v/>
      </c>
      <c r="U202" s="40">
        <f t="shared" si="14"/>
        <v>0</v>
      </c>
      <c r="V202" s="33"/>
      <c r="W202" s="40">
        <f t="shared" si="15"/>
        <v>0</v>
      </c>
      <c r="X202" s="20"/>
      <c r="Y202" s="44"/>
      <c r="Z202" s="44"/>
      <c r="AC202" s="43" t="str">
        <f>_xlfn.IFNA(VLOOKUP(Y202,H:H,1,0),"")</f>
        <v/>
      </c>
      <c r="AD202" s="43" t="str">
        <f>_xlfn.IFNA(VLOOKUP(Z202,H:H,1,0),"")</f>
        <v/>
      </c>
    </row>
    <row r="203" spans="1:30" ht="20" customHeight="1">
      <c r="A203" s="26">
        <f t="shared" si="12"/>
        <v>202</v>
      </c>
      <c r="B203" s="29" t="s">
        <v>670</v>
      </c>
      <c r="C203" s="29" t="s">
        <v>26</v>
      </c>
      <c r="D203" s="29" t="s">
        <v>671</v>
      </c>
      <c r="E203" s="29" t="s">
        <v>672</v>
      </c>
      <c r="F203" s="53" t="s">
        <v>116</v>
      </c>
      <c r="G203" s="26"/>
      <c r="H203" s="28"/>
      <c r="I203" s="32"/>
      <c r="J203" s="37"/>
      <c r="K203" s="33"/>
      <c r="L203" s="34"/>
      <c r="M203" s="35"/>
      <c r="N203" s="35"/>
      <c r="O203" s="36"/>
      <c r="P203" s="29" t="s">
        <v>673</v>
      </c>
      <c r="Q203" s="29" t="s">
        <v>674</v>
      </c>
      <c r="R203" s="29" t="s">
        <v>101</v>
      </c>
      <c r="S203" s="38">
        <f t="shared" si="13"/>
        <v>0</v>
      </c>
      <c r="T203" s="39" t="str">
        <f>_xlfn.IFNA(VLOOKUP(G203,'附表（价格）'!A:C,3,0),"")</f>
        <v/>
      </c>
      <c r="U203" s="40">
        <f t="shared" si="14"/>
        <v>0</v>
      </c>
      <c r="V203" s="33"/>
      <c r="W203" s="40">
        <f t="shared" si="15"/>
        <v>0</v>
      </c>
      <c r="X203" s="20"/>
      <c r="Y203" s="44"/>
      <c r="Z203" s="44"/>
      <c r="AC203" s="43" t="str">
        <f>_xlfn.IFNA(VLOOKUP(Y203,H:H,1,0),"")</f>
        <v/>
      </c>
      <c r="AD203" s="43" t="str">
        <f>_xlfn.IFNA(VLOOKUP(Z203,H:H,1,0),"")</f>
        <v/>
      </c>
    </row>
    <row r="204" spans="1:30" ht="20" customHeight="1">
      <c r="A204" s="26">
        <f t="shared" si="12"/>
        <v>203</v>
      </c>
      <c r="B204" s="29" t="s">
        <v>675</v>
      </c>
      <c r="C204" s="29" t="s">
        <v>26</v>
      </c>
      <c r="D204" s="29" t="s">
        <v>676</v>
      </c>
      <c r="E204" s="29" t="s">
        <v>677</v>
      </c>
      <c r="F204" s="53" t="s">
        <v>678</v>
      </c>
      <c r="G204" s="26"/>
      <c r="H204" s="28"/>
      <c r="I204" s="32"/>
      <c r="J204" s="37"/>
      <c r="K204" s="33"/>
      <c r="L204" s="34"/>
      <c r="M204" s="35"/>
      <c r="N204" s="35"/>
      <c r="O204" s="36"/>
      <c r="P204" s="29" t="s">
        <v>679</v>
      </c>
      <c r="Q204" s="29" t="s">
        <v>680</v>
      </c>
      <c r="R204" s="29" t="s">
        <v>101</v>
      </c>
      <c r="S204" s="38">
        <f t="shared" si="13"/>
        <v>0</v>
      </c>
      <c r="T204" s="39" t="str">
        <f>_xlfn.IFNA(VLOOKUP(G204,'附表（价格）'!A:C,3,0),"")</f>
        <v/>
      </c>
      <c r="U204" s="40">
        <f t="shared" si="14"/>
        <v>0</v>
      </c>
      <c r="V204" s="33"/>
      <c r="W204" s="40">
        <f t="shared" si="15"/>
        <v>0</v>
      </c>
      <c r="X204" s="20"/>
      <c r="Y204" s="44"/>
      <c r="Z204" s="44"/>
      <c r="AC204" s="43" t="str">
        <f>_xlfn.IFNA(VLOOKUP(Y204,H:H,1,0),"")</f>
        <v/>
      </c>
      <c r="AD204" s="43" t="str">
        <f>_xlfn.IFNA(VLOOKUP(Z204,H:H,1,0),"")</f>
        <v/>
      </c>
    </row>
    <row r="205" spans="1:30" ht="20" customHeight="1">
      <c r="A205" s="26">
        <f t="shared" si="12"/>
        <v>204</v>
      </c>
      <c r="B205" s="30" t="s">
        <v>681</v>
      </c>
      <c r="C205" s="30" t="s">
        <v>26</v>
      </c>
      <c r="D205" s="30" t="s">
        <v>682</v>
      </c>
      <c r="E205" s="30" t="s">
        <v>683</v>
      </c>
      <c r="F205" s="54" t="s">
        <v>149</v>
      </c>
      <c r="G205" s="26"/>
      <c r="H205" s="28"/>
      <c r="I205" s="32"/>
      <c r="J205" s="37"/>
      <c r="K205" s="33"/>
      <c r="L205" s="34"/>
      <c r="M205" s="35"/>
      <c r="N205" s="35"/>
      <c r="O205" s="36"/>
      <c r="P205" s="30" t="s">
        <v>679</v>
      </c>
      <c r="Q205" s="30" t="s">
        <v>680</v>
      </c>
      <c r="R205" s="30" t="s">
        <v>101</v>
      </c>
      <c r="S205" s="38">
        <f t="shared" si="13"/>
        <v>0</v>
      </c>
      <c r="T205" s="39" t="str">
        <f>_xlfn.IFNA(VLOOKUP(G205,'附表（价格）'!A:C,3,0),"")</f>
        <v/>
      </c>
      <c r="U205" s="40">
        <f t="shared" si="14"/>
        <v>0</v>
      </c>
      <c r="V205" s="33"/>
      <c r="W205" s="40">
        <f t="shared" si="15"/>
        <v>0</v>
      </c>
      <c r="X205" s="20"/>
      <c r="Y205" s="44"/>
      <c r="Z205" s="44"/>
      <c r="AC205" s="43" t="str">
        <f>_xlfn.IFNA(VLOOKUP(Y205,H:H,1,0),"")</f>
        <v/>
      </c>
      <c r="AD205" s="43" t="str">
        <f>_xlfn.IFNA(VLOOKUP(Z205,H:H,1,0),"")</f>
        <v/>
      </c>
    </row>
    <row r="206" spans="1:30" ht="20" customHeight="1">
      <c r="A206" s="26">
        <f t="shared" si="12"/>
        <v>205</v>
      </c>
      <c r="B206" s="29" t="s">
        <v>684</v>
      </c>
      <c r="C206" s="29" t="s">
        <v>26</v>
      </c>
      <c r="D206" s="29" t="s">
        <v>685</v>
      </c>
      <c r="E206" s="29" t="s">
        <v>686</v>
      </c>
      <c r="F206" s="53" t="s">
        <v>153</v>
      </c>
      <c r="G206" s="26"/>
      <c r="H206" s="28"/>
      <c r="I206" s="32"/>
      <c r="J206" s="37"/>
      <c r="K206" s="33"/>
      <c r="L206" s="34"/>
      <c r="M206" s="35"/>
      <c r="N206" s="35"/>
      <c r="O206" s="36"/>
      <c r="P206" s="29" t="s">
        <v>687</v>
      </c>
      <c r="Q206" s="29" t="s">
        <v>688</v>
      </c>
      <c r="R206" s="29" t="s">
        <v>450</v>
      </c>
      <c r="S206" s="38">
        <f t="shared" si="13"/>
        <v>0</v>
      </c>
      <c r="T206" s="39" t="str">
        <f>_xlfn.IFNA(VLOOKUP(G206,'附表（价格）'!A:C,3,0),"")</f>
        <v/>
      </c>
      <c r="U206" s="40">
        <f t="shared" si="14"/>
        <v>0</v>
      </c>
      <c r="V206" s="33"/>
      <c r="W206" s="40">
        <f t="shared" si="15"/>
        <v>0</v>
      </c>
      <c r="X206" s="20"/>
      <c r="Y206" s="44"/>
      <c r="Z206" s="44"/>
      <c r="AC206" s="43" t="str">
        <f>_xlfn.IFNA(VLOOKUP(Y206,H:H,1,0),"")</f>
        <v/>
      </c>
      <c r="AD206" s="43" t="str">
        <f>_xlfn.IFNA(VLOOKUP(Z206,H:H,1,0),"")</f>
        <v/>
      </c>
    </row>
    <row r="207" spans="1:30" ht="20" customHeight="1">
      <c r="A207" s="26">
        <f t="shared" si="12"/>
        <v>206</v>
      </c>
      <c r="B207" s="29" t="s">
        <v>689</v>
      </c>
      <c r="C207" s="29" t="s">
        <v>26</v>
      </c>
      <c r="D207" s="29" t="s">
        <v>690</v>
      </c>
      <c r="E207" s="29" t="s">
        <v>691</v>
      </c>
      <c r="F207" s="53" t="s">
        <v>169</v>
      </c>
      <c r="G207" s="26"/>
      <c r="H207" s="28"/>
      <c r="I207" s="32"/>
      <c r="J207" s="37"/>
      <c r="K207" s="33"/>
      <c r="L207" s="34"/>
      <c r="M207" s="35"/>
      <c r="N207" s="35"/>
      <c r="O207" s="36"/>
      <c r="P207" s="29" t="s">
        <v>687</v>
      </c>
      <c r="Q207" s="29" t="s">
        <v>688</v>
      </c>
      <c r="R207" s="29" t="s">
        <v>450</v>
      </c>
      <c r="S207" s="38">
        <f t="shared" si="13"/>
        <v>0</v>
      </c>
      <c r="T207" s="39" t="str">
        <f>_xlfn.IFNA(VLOOKUP(G207,'附表（价格）'!A:C,3,0),"")</f>
        <v/>
      </c>
      <c r="U207" s="40">
        <f t="shared" si="14"/>
        <v>0</v>
      </c>
      <c r="V207" s="33"/>
      <c r="W207" s="40">
        <f t="shared" si="15"/>
        <v>0</v>
      </c>
      <c r="X207" s="20"/>
      <c r="Y207" s="44"/>
      <c r="Z207" s="44"/>
      <c r="AC207" s="43" t="str">
        <f>_xlfn.IFNA(VLOOKUP(Y207,H:H,1,0),"")</f>
        <v/>
      </c>
      <c r="AD207" s="43" t="str">
        <f>_xlfn.IFNA(VLOOKUP(Z207,H:H,1,0),"")</f>
        <v/>
      </c>
    </row>
    <row r="208" spans="1:30" ht="20" customHeight="1">
      <c r="A208" s="26">
        <f t="shared" si="12"/>
        <v>207</v>
      </c>
      <c r="B208" s="30" t="s">
        <v>692</v>
      </c>
      <c r="C208" s="30" t="s">
        <v>26</v>
      </c>
      <c r="D208" s="30" t="s">
        <v>693</v>
      </c>
      <c r="E208" s="30" t="s">
        <v>691</v>
      </c>
      <c r="F208" s="54" t="s">
        <v>694</v>
      </c>
      <c r="G208" s="26"/>
      <c r="H208" s="28"/>
      <c r="I208" s="32"/>
      <c r="J208" s="37"/>
      <c r="K208" s="33"/>
      <c r="L208" s="34"/>
      <c r="M208" s="35"/>
      <c r="N208" s="35"/>
      <c r="O208" s="36"/>
      <c r="P208" s="30" t="s">
        <v>687</v>
      </c>
      <c r="Q208" s="30" t="s">
        <v>688</v>
      </c>
      <c r="R208" s="30" t="s">
        <v>450</v>
      </c>
      <c r="S208" s="38">
        <f t="shared" si="13"/>
        <v>0</v>
      </c>
      <c r="T208" s="39" t="str">
        <f>_xlfn.IFNA(VLOOKUP(G208,'附表（价格）'!A:C,3,0),"")</f>
        <v/>
      </c>
      <c r="U208" s="40">
        <f t="shared" si="14"/>
        <v>0</v>
      </c>
      <c r="V208" s="33"/>
      <c r="W208" s="40">
        <f t="shared" si="15"/>
        <v>0</v>
      </c>
      <c r="X208" s="20"/>
      <c r="Y208" s="44"/>
      <c r="Z208" s="44"/>
      <c r="AC208" s="43" t="str">
        <f>_xlfn.IFNA(VLOOKUP(Y208,H:H,1,0),"")</f>
        <v/>
      </c>
      <c r="AD208" s="43" t="str">
        <f>_xlfn.IFNA(VLOOKUP(Z208,H:H,1,0),"")</f>
        <v/>
      </c>
    </row>
    <row r="209" spans="1:30" ht="20" customHeight="1">
      <c r="A209" s="26">
        <f t="shared" si="12"/>
        <v>208</v>
      </c>
      <c r="B209" s="30" t="s">
        <v>695</v>
      </c>
      <c r="C209" s="30" t="s">
        <v>26</v>
      </c>
      <c r="D209" s="30" t="s">
        <v>696</v>
      </c>
      <c r="E209" s="30" t="s">
        <v>691</v>
      </c>
      <c r="F209" s="54" t="s">
        <v>116</v>
      </c>
      <c r="G209" s="26"/>
      <c r="H209" s="28"/>
      <c r="I209" s="32"/>
      <c r="J209" s="37"/>
      <c r="K209" s="33"/>
      <c r="L209" s="34"/>
      <c r="M209" s="35"/>
      <c r="N209" s="35"/>
      <c r="O209" s="36"/>
      <c r="P209" s="30" t="s">
        <v>687</v>
      </c>
      <c r="Q209" s="30" t="s">
        <v>688</v>
      </c>
      <c r="R209" s="30" t="s">
        <v>450</v>
      </c>
      <c r="S209" s="38">
        <f t="shared" si="13"/>
        <v>0</v>
      </c>
      <c r="T209" s="39" t="str">
        <f>_xlfn.IFNA(VLOOKUP(G209,'附表（价格）'!A:C,3,0),"")</f>
        <v/>
      </c>
      <c r="U209" s="40">
        <f t="shared" si="14"/>
        <v>0</v>
      </c>
      <c r="V209" s="33"/>
      <c r="W209" s="40">
        <f t="shared" si="15"/>
        <v>0</v>
      </c>
      <c r="X209" s="20"/>
      <c r="Y209" s="44"/>
      <c r="Z209" s="44"/>
      <c r="AC209" s="43" t="str">
        <f>_xlfn.IFNA(VLOOKUP(Y209,H:H,1,0),"")</f>
        <v/>
      </c>
      <c r="AD209" s="43" t="str">
        <f>_xlfn.IFNA(VLOOKUP(Z209,H:H,1,0),"")</f>
        <v/>
      </c>
    </row>
    <row r="210" spans="1:30" ht="20" customHeight="1">
      <c r="A210" s="26">
        <f t="shared" si="12"/>
        <v>209</v>
      </c>
      <c r="B210" s="29" t="s">
        <v>697</v>
      </c>
      <c r="C210" s="29" t="s">
        <v>26</v>
      </c>
      <c r="D210" s="29" t="s">
        <v>698</v>
      </c>
      <c r="E210" s="29" t="s">
        <v>691</v>
      </c>
      <c r="F210" s="53" t="s">
        <v>153</v>
      </c>
      <c r="G210" s="26"/>
      <c r="H210" s="28"/>
      <c r="I210" s="32"/>
      <c r="J210" s="37"/>
      <c r="K210" s="33"/>
      <c r="L210" s="34"/>
      <c r="M210" s="35"/>
      <c r="N210" s="35"/>
      <c r="O210" s="36"/>
      <c r="P210" s="29" t="s">
        <v>687</v>
      </c>
      <c r="Q210" s="29" t="s">
        <v>688</v>
      </c>
      <c r="R210" s="29" t="s">
        <v>450</v>
      </c>
      <c r="S210" s="38">
        <f t="shared" si="13"/>
        <v>0</v>
      </c>
      <c r="T210" s="39" t="str">
        <f>_xlfn.IFNA(VLOOKUP(G210,'附表（价格）'!A:C,3,0),"")</f>
        <v/>
      </c>
      <c r="U210" s="40">
        <f t="shared" si="14"/>
        <v>0</v>
      </c>
      <c r="V210" s="33"/>
      <c r="W210" s="40">
        <f t="shared" si="15"/>
        <v>0</v>
      </c>
      <c r="X210" s="20"/>
      <c r="Y210" s="44"/>
      <c r="Z210" s="44"/>
      <c r="AC210" s="43" t="str">
        <f>_xlfn.IFNA(VLOOKUP(Y210,H:H,1,0),"")</f>
        <v/>
      </c>
      <c r="AD210" s="43" t="str">
        <f>_xlfn.IFNA(VLOOKUP(Z210,H:H,1,0),"")</f>
        <v/>
      </c>
    </row>
    <row r="211" spans="1:30" ht="20" customHeight="1">
      <c r="A211" s="26">
        <f t="shared" si="12"/>
        <v>210</v>
      </c>
      <c r="B211" s="29" t="s">
        <v>699</v>
      </c>
      <c r="C211" s="29" t="s">
        <v>26</v>
      </c>
      <c r="D211" s="29" t="s">
        <v>700</v>
      </c>
      <c r="E211" s="29" t="s">
        <v>701</v>
      </c>
      <c r="F211" s="53" t="s">
        <v>109</v>
      </c>
      <c r="G211" s="26"/>
      <c r="H211" s="28"/>
      <c r="I211" s="32"/>
      <c r="J211" s="37"/>
      <c r="K211" s="33"/>
      <c r="L211" s="34"/>
      <c r="M211" s="35"/>
      <c r="N211" s="35"/>
      <c r="O211" s="36"/>
      <c r="P211" s="29" t="s">
        <v>687</v>
      </c>
      <c r="Q211" s="29" t="s">
        <v>688</v>
      </c>
      <c r="R211" s="29" t="s">
        <v>450</v>
      </c>
      <c r="S211" s="38">
        <f t="shared" si="13"/>
        <v>0</v>
      </c>
      <c r="T211" s="39" t="str">
        <f>_xlfn.IFNA(VLOOKUP(G211,'附表（价格）'!A:C,3,0),"")</f>
        <v/>
      </c>
      <c r="U211" s="40">
        <f t="shared" si="14"/>
        <v>0</v>
      </c>
      <c r="V211" s="33"/>
      <c r="W211" s="40">
        <f t="shared" si="15"/>
        <v>0</v>
      </c>
      <c r="X211" s="20"/>
      <c r="Y211" s="44"/>
      <c r="Z211" s="44"/>
      <c r="AC211" s="43" t="str">
        <f>_xlfn.IFNA(VLOOKUP(Y211,H:H,1,0),"")</f>
        <v/>
      </c>
      <c r="AD211" s="43" t="str">
        <f>_xlfn.IFNA(VLOOKUP(Z211,H:H,1,0),"")</f>
        <v/>
      </c>
    </row>
    <row r="212" spans="1:30" ht="20" customHeight="1">
      <c r="A212" s="26">
        <f t="shared" si="12"/>
        <v>211</v>
      </c>
      <c r="B212" s="30" t="s">
        <v>702</v>
      </c>
      <c r="C212" s="30" t="s">
        <v>26</v>
      </c>
      <c r="D212" s="30" t="s">
        <v>703</v>
      </c>
      <c r="E212" s="30" t="s">
        <v>704</v>
      </c>
      <c r="F212" s="54" t="s">
        <v>705</v>
      </c>
      <c r="G212" s="26"/>
      <c r="H212" s="28"/>
      <c r="I212" s="32"/>
      <c r="J212" s="37"/>
      <c r="K212" s="33"/>
      <c r="L212" s="34"/>
      <c r="M212" s="35"/>
      <c r="N212" s="35"/>
      <c r="O212" s="36"/>
      <c r="P212" s="30" t="s">
        <v>687</v>
      </c>
      <c r="Q212" s="30" t="s">
        <v>688</v>
      </c>
      <c r="R212" s="30" t="s">
        <v>450</v>
      </c>
      <c r="S212" s="38">
        <f t="shared" si="13"/>
        <v>0</v>
      </c>
      <c r="T212" s="39" t="str">
        <f>_xlfn.IFNA(VLOOKUP(G212,'附表（价格）'!A:C,3,0),"")</f>
        <v/>
      </c>
      <c r="U212" s="40">
        <f t="shared" si="14"/>
        <v>0</v>
      </c>
      <c r="V212" s="33"/>
      <c r="W212" s="40">
        <f t="shared" si="15"/>
        <v>0</v>
      </c>
      <c r="X212" s="20"/>
      <c r="Y212" s="44"/>
      <c r="Z212" s="44"/>
      <c r="AC212" s="43" t="str">
        <f>_xlfn.IFNA(VLOOKUP(Y212,H:H,1,0),"")</f>
        <v/>
      </c>
      <c r="AD212" s="43" t="str">
        <f>_xlfn.IFNA(VLOOKUP(Z212,H:H,1,0),"")</f>
        <v/>
      </c>
    </row>
    <row r="213" spans="1:30" ht="20" customHeight="1">
      <c r="A213" s="26">
        <f t="shared" si="12"/>
        <v>212</v>
      </c>
      <c r="B213" s="30" t="s">
        <v>706</v>
      </c>
      <c r="C213" s="30" t="s">
        <v>26</v>
      </c>
      <c r="D213" s="30" t="s">
        <v>707</v>
      </c>
      <c r="E213" s="30" t="s">
        <v>708</v>
      </c>
      <c r="F213" s="54" t="s">
        <v>135</v>
      </c>
      <c r="G213" s="26"/>
      <c r="H213" s="28"/>
      <c r="I213" s="32"/>
      <c r="J213" s="37"/>
      <c r="K213" s="33"/>
      <c r="L213" s="34"/>
      <c r="M213" s="35"/>
      <c r="N213" s="35"/>
      <c r="O213" s="36"/>
      <c r="P213" s="30" t="s">
        <v>687</v>
      </c>
      <c r="Q213" s="30" t="s">
        <v>688</v>
      </c>
      <c r="R213" s="30" t="s">
        <v>450</v>
      </c>
      <c r="S213" s="38">
        <f t="shared" si="13"/>
        <v>0</v>
      </c>
      <c r="T213" s="39" t="str">
        <f>_xlfn.IFNA(VLOOKUP(G213,'附表（价格）'!A:C,3,0),"")</f>
        <v/>
      </c>
      <c r="U213" s="40">
        <f t="shared" si="14"/>
        <v>0</v>
      </c>
      <c r="V213" s="33"/>
      <c r="W213" s="40">
        <f t="shared" si="15"/>
        <v>0</v>
      </c>
      <c r="X213" s="20"/>
      <c r="Y213" s="44"/>
      <c r="Z213" s="44"/>
      <c r="AC213" s="43" t="str">
        <f>_xlfn.IFNA(VLOOKUP(Y213,H:H,1,0),"")</f>
        <v/>
      </c>
      <c r="AD213" s="43" t="str">
        <f>_xlfn.IFNA(VLOOKUP(Z213,H:H,1,0),"")</f>
        <v/>
      </c>
    </row>
    <row r="214" spans="1:30" ht="20" customHeight="1">
      <c r="A214" s="26">
        <f t="shared" si="12"/>
        <v>213</v>
      </c>
      <c r="B214" s="30" t="s">
        <v>709</v>
      </c>
      <c r="C214" s="30" t="s">
        <v>26</v>
      </c>
      <c r="D214" s="30" t="s">
        <v>710</v>
      </c>
      <c r="E214" s="30" t="s">
        <v>711</v>
      </c>
      <c r="F214" s="54" t="s">
        <v>321</v>
      </c>
      <c r="G214" s="26"/>
      <c r="H214" s="28"/>
      <c r="I214" s="32"/>
      <c r="J214" s="37"/>
      <c r="K214" s="33"/>
      <c r="L214" s="34"/>
      <c r="M214" s="35"/>
      <c r="N214" s="35"/>
      <c r="O214" s="36"/>
      <c r="P214" s="30" t="s">
        <v>687</v>
      </c>
      <c r="Q214" s="30" t="s">
        <v>688</v>
      </c>
      <c r="R214" s="30" t="s">
        <v>450</v>
      </c>
      <c r="S214" s="38">
        <f t="shared" si="13"/>
        <v>0</v>
      </c>
      <c r="T214" s="39" t="str">
        <f>_xlfn.IFNA(VLOOKUP(G214,'附表（价格）'!A:C,3,0),"")</f>
        <v/>
      </c>
      <c r="U214" s="40">
        <f t="shared" si="14"/>
        <v>0</v>
      </c>
      <c r="V214" s="33"/>
      <c r="W214" s="40">
        <f t="shared" si="15"/>
        <v>0</v>
      </c>
      <c r="X214" s="20"/>
      <c r="Y214" s="44"/>
      <c r="Z214" s="44"/>
      <c r="AC214" s="43" t="str">
        <f>_xlfn.IFNA(VLOOKUP(Y214,H:H,1,0),"")</f>
        <v/>
      </c>
      <c r="AD214" s="43" t="str">
        <f>_xlfn.IFNA(VLOOKUP(Z214,H:H,1,0),"")</f>
        <v/>
      </c>
    </row>
    <row r="215" spans="1:30" ht="20" customHeight="1">
      <c r="A215" s="26">
        <f t="shared" si="12"/>
        <v>214</v>
      </c>
      <c r="B215" s="30" t="s">
        <v>712</v>
      </c>
      <c r="C215" s="30" t="s">
        <v>26</v>
      </c>
      <c r="D215" s="30" t="s">
        <v>713</v>
      </c>
      <c r="E215" s="30" t="s">
        <v>714</v>
      </c>
      <c r="F215" s="54" t="s">
        <v>153</v>
      </c>
      <c r="G215" s="26"/>
      <c r="H215" s="28"/>
      <c r="I215" s="32"/>
      <c r="J215" s="37"/>
      <c r="K215" s="33"/>
      <c r="L215" s="34"/>
      <c r="M215" s="35"/>
      <c r="N215" s="35"/>
      <c r="O215" s="36"/>
      <c r="P215" s="30" t="s">
        <v>687</v>
      </c>
      <c r="Q215" s="30" t="s">
        <v>688</v>
      </c>
      <c r="R215" s="30" t="s">
        <v>450</v>
      </c>
      <c r="S215" s="38">
        <f t="shared" si="13"/>
        <v>0</v>
      </c>
      <c r="T215" s="39" t="str">
        <f>_xlfn.IFNA(VLOOKUP(G215,'附表（价格）'!A:C,3,0),"")</f>
        <v/>
      </c>
      <c r="U215" s="40">
        <f t="shared" si="14"/>
        <v>0</v>
      </c>
      <c r="V215" s="33"/>
      <c r="W215" s="40">
        <f t="shared" si="15"/>
        <v>0</v>
      </c>
      <c r="X215" s="20"/>
      <c r="Y215" s="44"/>
      <c r="Z215" s="44"/>
      <c r="AC215" s="43" t="str">
        <f>_xlfn.IFNA(VLOOKUP(Y215,H:H,1,0),"")</f>
        <v/>
      </c>
      <c r="AD215" s="43" t="str">
        <f>_xlfn.IFNA(VLOOKUP(Z215,H:H,1,0),"")</f>
        <v/>
      </c>
    </row>
    <row r="216" spans="1:30" ht="20" customHeight="1">
      <c r="A216" s="26">
        <f t="shared" si="12"/>
        <v>215</v>
      </c>
      <c r="B216" s="29" t="s">
        <v>715</v>
      </c>
      <c r="C216" s="29" t="s">
        <v>26</v>
      </c>
      <c r="D216" s="29" t="s">
        <v>716</v>
      </c>
      <c r="E216" s="29" t="s">
        <v>714</v>
      </c>
      <c r="F216" s="53" t="s">
        <v>116</v>
      </c>
      <c r="G216" s="26"/>
      <c r="H216" s="28"/>
      <c r="I216" s="32"/>
      <c r="J216" s="37"/>
      <c r="K216" s="33"/>
      <c r="L216" s="34"/>
      <c r="M216" s="35"/>
      <c r="N216" s="35"/>
      <c r="O216" s="36"/>
      <c r="P216" s="29" t="s">
        <v>687</v>
      </c>
      <c r="Q216" s="29" t="s">
        <v>688</v>
      </c>
      <c r="R216" s="29" t="s">
        <v>450</v>
      </c>
      <c r="S216" s="38">
        <f t="shared" si="13"/>
        <v>0</v>
      </c>
      <c r="T216" s="39" t="str">
        <f>_xlfn.IFNA(VLOOKUP(G216,'附表（价格）'!A:C,3,0),"")</f>
        <v/>
      </c>
      <c r="U216" s="40">
        <f t="shared" si="14"/>
        <v>0</v>
      </c>
      <c r="V216" s="33"/>
      <c r="W216" s="40">
        <f t="shared" si="15"/>
        <v>0</v>
      </c>
      <c r="X216" s="20"/>
      <c r="Y216" s="44"/>
      <c r="Z216" s="44"/>
      <c r="AC216" s="43" t="str">
        <f>_xlfn.IFNA(VLOOKUP(Y216,H:H,1,0),"")</f>
        <v/>
      </c>
      <c r="AD216" s="43" t="str">
        <f>_xlfn.IFNA(VLOOKUP(Z216,H:H,1,0),"")</f>
        <v/>
      </c>
    </row>
    <row r="217" spans="1:30" ht="20" customHeight="1">
      <c r="A217" s="26">
        <f t="shared" si="12"/>
        <v>216</v>
      </c>
      <c r="B217" s="30" t="s">
        <v>687</v>
      </c>
      <c r="C217" s="30" t="s">
        <v>33</v>
      </c>
      <c r="D217" s="30" t="s">
        <v>688</v>
      </c>
      <c r="E217" s="30" t="s">
        <v>94</v>
      </c>
      <c r="F217" s="54" t="s">
        <v>35</v>
      </c>
      <c r="G217" s="26"/>
      <c r="H217" s="28"/>
      <c r="I217" s="32"/>
      <c r="J217" s="37"/>
      <c r="K217" s="33"/>
      <c r="L217" s="34"/>
      <c r="M217" s="35"/>
      <c r="N217" s="35"/>
      <c r="O217" s="36"/>
      <c r="P217" s="30" t="s">
        <v>687</v>
      </c>
      <c r="Q217" s="30" t="s">
        <v>688</v>
      </c>
      <c r="R217" s="30" t="s">
        <v>450</v>
      </c>
      <c r="S217" s="38">
        <f t="shared" si="13"/>
        <v>0</v>
      </c>
      <c r="T217" s="39" t="str">
        <f>_xlfn.IFNA(VLOOKUP(G217,'附表（价格）'!A:C,3,0),"")</f>
        <v/>
      </c>
      <c r="U217" s="40">
        <f t="shared" si="14"/>
        <v>0</v>
      </c>
      <c r="V217" s="33"/>
      <c r="W217" s="40">
        <f t="shared" si="15"/>
        <v>0</v>
      </c>
      <c r="X217" s="20"/>
      <c r="Y217" s="44"/>
      <c r="Z217" s="44"/>
      <c r="AC217" s="43" t="str">
        <f>_xlfn.IFNA(VLOOKUP(Y217,H:H,1,0),"")</f>
        <v/>
      </c>
      <c r="AD217" s="43" t="str">
        <f>_xlfn.IFNA(VLOOKUP(Z217,H:H,1,0),"")</f>
        <v/>
      </c>
    </row>
    <row r="218" spans="1:30" ht="20" customHeight="1">
      <c r="A218" s="26">
        <f t="shared" si="12"/>
        <v>217</v>
      </c>
      <c r="B218" s="29" t="s">
        <v>717</v>
      </c>
      <c r="C218" s="29" t="s">
        <v>26</v>
      </c>
      <c r="D218" s="29" t="s">
        <v>718</v>
      </c>
      <c r="E218" s="29" t="s">
        <v>719</v>
      </c>
      <c r="F218" s="53" t="s">
        <v>720</v>
      </c>
      <c r="G218" s="26"/>
      <c r="H218" s="28"/>
      <c r="I218" s="32"/>
      <c r="J218" s="37"/>
      <c r="K218" s="33"/>
      <c r="L218" s="34"/>
      <c r="M218" s="35"/>
      <c r="N218" s="35"/>
      <c r="O218" s="36"/>
      <c r="P218" s="29" t="s">
        <v>721</v>
      </c>
      <c r="Q218" s="29" t="s">
        <v>722</v>
      </c>
      <c r="R218" s="29" t="s">
        <v>112</v>
      </c>
      <c r="S218" s="38">
        <f t="shared" si="13"/>
        <v>0</v>
      </c>
      <c r="T218" s="39" t="str">
        <f>_xlfn.IFNA(VLOOKUP(G218,'附表（价格）'!A:C,3,0),"")</f>
        <v/>
      </c>
      <c r="U218" s="40">
        <f t="shared" si="14"/>
        <v>0</v>
      </c>
      <c r="V218" s="33"/>
      <c r="W218" s="40">
        <f t="shared" si="15"/>
        <v>0</v>
      </c>
      <c r="X218" s="20"/>
      <c r="Y218" s="44"/>
      <c r="Z218" s="44"/>
      <c r="AC218" s="43" t="str">
        <f>_xlfn.IFNA(VLOOKUP(Y218,H:H,1,0),"")</f>
        <v/>
      </c>
      <c r="AD218" s="43" t="str">
        <f>_xlfn.IFNA(VLOOKUP(Z218,H:H,1,0),"")</f>
        <v/>
      </c>
    </row>
    <row r="219" spans="1:30" ht="20" customHeight="1">
      <c r="A219" s="26">
        <f t="shared" si="12"/>
        <v>218</v>
      </c>
      <c r="B219" s="29" t="s">
        <v>504</v>
      </c>
      <c r="C219" s="29" t="s">
        <v>26</v>
      </c>
      <c r="D219" s="29" t="s">
        <v>723</v>
      </c>
      <c r="E219" s="29" t="s">
        <v>724</v>
      </c>
      <c r="F219" s="53" t="s">
        <v>725</v>
      </c>
      <c r="G219" s="26"/>
      <c r="H219" s="28"/>
      <c r="I219" s="32"/>
      <c r="J219" s="37"/>
      <c r="K219" s="33"/>
      <c r="L219" s="34"/>
      <c r="M219" s="35"/>
      <c r="N219" s="35"/>
      <c r="O219" s="36"/>
      <c r="P219" s="29" t="s">
        <v>721</v>
      </c>
      <c r="Q219" s="29" t="s">
        <v>722</v>
      </c>
      <c r="R219" s="29" t="s">
        <v>112</v>
      </c>
      <c r="S219" s="38">
        <f t="shared" si="13"/>
        <v>0</v>
      </c>
      <c r="T219" s="39" t="str">
        <f>_xlfn.IFNA(VLOOKUP(G219,'附表（价格）'!A:C,3,0),"")</f>
        <v/>
      </c>
      <c r="U219" s="40">
        <f t="shared" si="14"/>
        <v>0</v>
      </c>
      <c r="V219" s="33"/>
      <c r="W219" s="40">
        <f t="shared" si="15"/>
        <v>0</v>
      </c>
      <c r="X219" s="20"/>
      <c r="Y219" s="44"/>
      <c r="Z219" s="44"/>
      <c r="AC219" s="43" t="str">
        <f>_xlfn.IFNA(VLOOKUP(Y219,H:H,1,0),"")</f>
        <v/>
      </c>
      <c r="AD219" s="43" t="str">
        <f>_xlfn.IFNA(VLOOKUP(Z219,H:H,1,0),"")</f>
        <v/>
      </c>
    </row>
    <row r="220" spans="1:30" ht="20" customHeight="1">
      <c r="A220" s="26">
        <f t="shared" si="12"/>
        <v>219</v>
      </c>
      <c r="B220" s="29" t="s">
        <v>726</v>
      </c>
      <c r="C220" s="29" t="s">
        <v>26</v>
      </c>
      <c r="D220" s="29" t="s">
        <v>727</v>
      </c>
      <c r="E220" s="29" t="s">
        <v>728</v>
      </c>
      <c r="F220" s="53" t="s">
        <v>109</v>
      </c>
      <c r="G220" s="26"/>
      <c r="H220" s="28"/>
      <c r="I220" s="32"/>
      <c r="J220" s="37"/>
      <c r="K220" s="33"/>
      <c r="L220" s="34"/>
      <c r="M220" s="35"/>
      <c r="N220" s="35"/>
      <c r="O220" s="36"/>
      <c r="P220" s="29" t="s">
        <v>721</v>
      </c>
      <c r="Q220" s="29" t="s">
        <v>722</v>
      </c>
      <c r="R220" s="29" t="s">
        <v>112</v>
      </c>
      <c r="S220" s="38">
        <f t="shared" si="13"/>
        <v>0</v>
      </c>
      <c r="T220" s="39" t="str">
        <f>_xlfn.IFNA(VLOOKUP(G220,'附表（价格）'!A:C,3,0),"")</f>
        <v/>
      </c>
      <c r="U220" s="40">
        <f t="shared" si="14"/>
        <v>0</v>
      </c>
      <c r="V220" s="33"/>
      <c r="W220" s="40">
        <f t="shared" si="15"/>
        <v>0</v>
      </c>
      <c r="X220" s="20"/>
      <c r="Y220" s="44"/>
      <c r="Z220" s="44"/>
      <c r="AC220" s="43" t="str">
        <f>_xlfn.IFNA(VLOOKUP(Y220,H:H,1,0),"")</f>
        <v/>
      </c>
      <c r="AD220" s="43" t="str">
        <f>_xlfn.IFNA(VLOOKUP(Z220,H:H,1,0),"")</f>
        <v/>
      </c>
    </row>
    <row r="221" spans="1:30" ht="20" customHeight="1">
      <c r="A221" s="26">
        <f t="shared" si="12"/>
        <v>220</v>
      </c>
      <c r="B221" s="29" t="s">
        <v>729</v>
      </c>
      <c r="C221" s="29" t="s">
        <v>26</v>
      </c>
      <c r="D221" s="29" t="s">
        <v>730</v>
      </c>
      <c r="E221" s="29" t="s">
        <v>731</v>
      </c>
      <c r="F221" s="53" t="s">
        <v>109</v>
      </c>
      <c r="G221" s="26"/>
      <c r="H221" s="28"/>
      <c r="I221" s="32"/>
      <c r="J221" s="37"/>
      <c r="K221" s="33"/>
      <c r="L221" s="34"/>
      <c r="M221" s="35"/>
      <c r="N221" s="35"/>
      <c r="O221" s="36"/>
      <c r="P221" s="29" t="s">
        <v>721</v>
      </c>
      <c r="Q221" s="29" t="s">
        <v>722</v>
      </c>
      <c r="R221" s="29" t="s">
        <v>112</v>
      </c>
      <c r="S221" s="38">
        <f t="shared" si="13"/>
        <v>0</v>
      </c>
      <c r="T221" s="39" t="str">
        <f>_xlfn.IFNA(VLOOKUP(G221,'附表（价格）'!A:C,3,0),"")</f>
        <v/>
      </c>
      <c r="U221" s="40">
        <f t="shared" si="14"/>
        <v>0</v>
      </c>
      <c r="V221" s="33"/>
      <c r="W221" s="40">
        <f t="shared" si="15"/>
        <v>0</v>
      </c>
      <c r="X221" s="20"/>
      <c r="Y221" s="44"/>
      <c r="Z221" s="44"/>
      <c r="AC221" s="43" t="str">
        <f>_xlfn.IFNA(VLOOKUP(Y221,H:H,1,0),"")</f>
        <v/>
      </c>
      <c r="AD221" s="43" t="str">
        <f>_xlfn.IFNA(VLOOKUP(Z221,H:H,1,0),"")</f>
        <v/>
      </c>
    </row>
    <row r="222" spans="1:30" ht="20" customHeight="1">
      <c r="A222" s="26">
        <f t="shared" si="12"/>
        <v>221</v>
      </c>
      <c r="B222" s="29" t="s">
        <v>732</v>
      </c>
      <c r="C222" s="29" t="s">
        <v>26</v>
      </c>
      <c r="D222" s="29" t="s">
        <v>733</v>
      </c>
      <c r="E222" s="29" t="s">
        <v>734</v>
      </c>
      <c r="F222" s="53" t="s">
        <v>109</v>
      </c>
      <c r="G222" s="26"/>
      <c r="H222" s="28"/>
      <c r="I222" s="32"/>
      <c r="J222" s="37"/>
      <c r="K222" s="33"/>
      <c r="L222" s="34"/>
      <c r="M222" s="35"/>
      <c r="N222" s="35"/>
      <c r="O222" s="36"/>
      <c r="P222" s="29" t="s">
        <v>721</v>
      </c>
      <c r="Q222" s="29" t="s">
        <v>722</v>
      </c>
      <c r="R222" s="29" t="s">
        <v>112</v>
      </c>
      <c r="S222" s="38">
        <f t="shared" si="13"/>
        <v>0</v>
      </c>
      <c r="T222" s="39" t="str">
        <f>_xlfn.IFNA(VLOOKUP(G222,'附表（价格）'!A:C,3,0),"")</f>
        <v/>
      </c>
      <c r="U222" s="40">
        <f t="shared" si="14"/>
        <v>0</v>
      </c>
      <c r="V222" s="33"/>
      <c r="W222" s="40">
        <f t="shared" si="15"/>
        <v>0</v>
      </c>
      <c r="X222" s="20"/>
      <c r="Y222" s="44"/>
      <c r="Z222" s="44"/>
      <c r="AC222" s="43" t="str">
        <f>_xlfn.IFNA(VLOOKUP(Y222,H:H,1,0),"")</f>
        <v/>
      </c>
      <c r="AD222" s="43" t="str">
        <f>_xlfn.IFNA(VLOOKUP(Z222,H:H,1,0),"")</f>
        <v/>
      </c>
    </row>
    <row r="223" spans="1:30" ht="20" customHeight="1">
      <c r="A223" s="26">
        <f t="shared" si="12"/>
        <v>222</v>
      </c>
      <c r="B223" s="29" t="s">
        <v>735</v>
      </c>
      <c r="C223" s="29" t="s">
        <v>26</v>
      </c>
      <c r="D223" s="29" t="s">
        <v>736</v>
      </c>
      <c r="E223" s="29" t="s">
        <v>737</v>
      </c>
      <c r="F223" s="53" t="s">
        <v>109</v>
      </c>
      <c r="G223" s="26"/>
      <c r="H223" s="28"/>
      <c r="I223" s="32"/>
      <c r="J223" s="37"/>
      <c r="K223" s="33"/>
      <c r="L223" s="34"/>
      <c r="M223" s="35"/>
      <c r="N223" s="35"/>
      <c r="O223" s="36"/>
      <c r="P223" s="29" t="s">
        <v>721</v>
      </c>
      <c r="Q223" s="29" t="s">
        <v>722</v>
      </c>
      <c r="R223" s="29" t="s">
        <v>112</v>
      </c>
      <c r="S223" s="38">
        <f t="shared" si="13"/>
        <v>0</v>
      </c>
      <c r="T223" s="39" t="str">
        <f>_xlfn.IFNA(VLOOKUP(G223,'附表（价格）'!A:C,3,0),"")</f>
        <v/>
      </c>
      <c r="U223" s="40">
        <f t="shared" si="14"/>
        <v>0</v>
      </c>
      <c r="V223" s="33"/>
      <c r="W223" s="40">
        <f t="shared" si="15"/>
        <v>0</v>
      </c>
      <c r="X223" s="20"/>
      <c r="Y223" s="44"/>
      <c r="Z223" s="44"/>
      <c r="AC223" s="43" t="str">
        <f>_xlfn.IFNA(VLOOKUP(Y223,H:H,1,0),"")</f>
        <v/>
      </c>
      <c r="AD223" s="43" t="str">
        <f>_xlfn.IFNA(VLOOKUP(Z223,H:H,1,0),"")</f>
        <v/>
      </c>
    </row>
    <row r="224" spans="1:30" ht="20" customHeight="1">
      <c r="A224" s="26">
        <f t="shared" si="12"/>
        <v>223</v>
      </c>
      <c r="B224" s="30" t="s">
        <v>721</v>
      </c>
      <c r="C224" s="30" t="s">
        <v>33</v>
      </c>
      <c r="D224" s="30" t="s">
        <v>722</v>
      </c>
      <c r="E224" s="30" t="s">
        <v>94</v>
      </c>
      <c r="F224" s="54" t="s">
        <v>35</v>
      </c>
      <c r="G224" s="26"/>
      <c r="H224" s="28"/>
      <c r="I224" s="32"/>
      <c r="J224" s="37"/>
      <c r="K224" s="33"/>
      <c r="L224" s="34"/>
      <c r="M224" s="35"/>
      <c r="N224" s="35"/>
      <c r="O224" s="36"/>
      <c r="P224" s="30" t="s">
        <v>721</v>
      </c>
      <c r="Q224" s="30" t="s">
        <v>722</v>
      </c>
      <c r="R224" s="30" t="s">
        <v>112</v>
      </c>
      <c r="S224" s="38">
        <f t="shared" si="13"/>
        <v>0</v>
      </c>
      <c r="T224" s="39" t="str">
        <f>_xlfn.IFNA(VLOOKUP(G224,'附表（价格）'!A:C,3,0),"")</f>
        <v/>
      </c>
      <c r="U224" s="40">
        <f t="shared" si="14"/>
        <v>0</v>
      </c>
      <c r="V224" s="33"/>
      <c r="W224" s="40">
        <f t="shared" si="15"/>
        <v>0</v>
      </c>
      <c r="X224" s="20"/>
      <c r="Y224" s="44"/>
      <c r="Z224" s="44"/>
      <c r="AC224" s="43" t="str">
        <f>_xlfn.IFNA(VLOOKUP(Y224,H:H,1,0),"")</f>
        <v/>
      </c>
      <c r="AD224" s="43" t="str">
        <f>_xlfn.IFNA(VLOOKUP(Z224,H:H,1,0),"")</f>
        <v/>
      </c>
    </row>
    <row r="225" spans="1:30" ht="20" customHeight="1">
      <c r="A225" s="26">
        <f t="shared" si="12"/>
        <v>224</v>
      </c>
      <c r="B225" s="29" t="s">
        <v>738</v>
      </c>
      <c r="C225" s="29" t="s">
        <v>26</v>
      </c>
      <c r="D225" s="29" t="s">
        <v>739</v>
      </c>
      <c r="E225" s="29" t="s">
        <v>740</v>
      </c>
      <c r="F225" s="53" t="s">
        <v>116</v>
      </c>
      <c r="G225" s="26"/>
      <c r="H225" s="28"/>
      <c r="I225" s="32"/>
      <c r="J225" s="37"/>
      <c r="K225" s="33"/>
      <c r="L225" s="34"/>
      <c r="M225" s="35"/>
      <c r="N225" s="35"/>
      <c r="O225" s="36"/>
      <c r="P225" s="29" t="s">
        <v>741</v>
      </c>
      <c r="Q225" s="29" t="s">
        <v>742</v>
      </c>
      <c r="R225" s="29" t="s">
        <v>101</v>
      </c>
      <c r="S225" s="38">
        <f t="shared" si="13"/>
        <v>0</v>
      </c>
      <c r="T225" s="39" t="str">
        <f>_xlfn.IFNA(VLOOKUP(G225,'附表（价格）'!A:C,3,0),"")</f>
        <v/>
      </c>
      <c r="U225" s="40">
        <f t="shared" si="14"/>
        <v>0</v>
      </c>
      <c r="V225" s="33"/>
      <c r="W225" s="40">
        <f t="shared" si="15"/>
        <v>0</v>
      </c>
      <c r="X225" s="20"/>
      <c r="Y225" s="44"/>
      <c r="Z225" s="44"/>
      <c r="AC225" s="43" t="str">
        <f>_xlfn.IFNA(VLOOKUP(Y225,H:H,1,0),"")</f>
        <v/>
      </c>
      <c r="AD225" s="43" t="str">
        <f>_xlfn.IFNA(VLOOKUP(Z225,H:H,1,0),"")</f>
        <v/>
      </c>
    </row>
    <row r="226" spans="1:30" ht="20" customHeight="1">
      <c r="A226" s="26">
        <f t="shared" si="12"/>
        <v>225</v>
      </c>
      <c r="B226" s="30" t="s">
        <v>743</v>
      </c>
      <c r="C226" s="30" t="s">
        <v>26</v>
      </c>
      <c r="D226" s="30" t="s">
        <v>744</v>
      </c>
      <c r="E226" s="30" t="s">
        <v>745</v>
      </c>
      <c r="F226" s="54" t="s">
        <v>109</v>
      </c>
      <c r="G226" s="26"/>
      <c r="H226" s="28"/>
      <c r="I226" s="32"/>
      <c r="J226" s="37"/>
      <c r="K226" s="33"/>
      <c r="L226" s="34"/>
      <c r="M226" s="35"/>
      <c r="N226" s="35"/>
      <c r="O226" s="36"/>
      <c r="P226" s="30" t="s">
        <v>741</v>
      </c>
      <c r="Q226" s="30" t="s">
        <v>742</v>
      </c>
      <c r="R226" s="30" t="s">
        <v>101</v>
      </c>
      <c r="S226" s="38">
        <f t="shared" si="13"/>
        <v>0</v>
      </c>
      <c r="T226" s="39" t="str">
        <f>_xlfn.IFNA(VLOOKUP(G226,'附表（价格）'!A:C,3,0),"")</f>
        <v/>
      </c>
      <c r="U226" s="40">
        <f t="shared" si="14"/>
        <v>0</v>
      </c>
      <c r="V226" s="33"/>
      <c r="W226" s="40">
        <f t="shared" si="15"/>
        <v>0</v>
      </c>
      <c r="X226" s="20"/>
      <c r="Y226" s="44"/>
      <c r="Z226" s="44"/>
      <c r="AC226" s="43" t="str">
        <f>_xlfn.IFNA(VLOOKUP(Y226,H:H,1,0),"")</f>
        <v/>
      </c>
      <c r="AD226" s="43" t="str">
        <f>_xlfn.IFNA(VLOOKUP(Z226,H:H,1,0),"")</f>
        <v/>
      </c>
    </row>
    <row r="227" spans="1:30" ht="20" customHeight="1">
      <c r="A227" s="26">
        <f t="shared" si="12"/>
        <v>226</v>
      </c>
      <c r="B227" s="30" t="s">
        <v>746</v>
      </c>
      <c r="C227" s="30" t="s">
        <v>26</v>
      </c>
      <c r="D227" s="30" t="s">
        <v>747</v>
      </c>
      <c r="E227" s="30" t="s">
        <v>745</v>
      </c>
      <c r="F227" s="54" t="s">
        <v>748</v>
      </c>
      <c r="G227" s="26"/>
      <c r="H227" s="28"/>
      <c r="I227" s="32"/>
      <c r="J227" s="37"/>
      <c r="K227" s="33"/>
      <c r="L227" s="34"/>
      <c r="M227" s="35"/>
      <c r="N227" s="35"/>
      <c r="O227" s="36"/>
      <c r="P227" s="30" t="s">
        <v>741</v>
      </c>
      <c r="Q227" s="30" t="s">
        <v>742</v>
      </c>
      <c r="R227" s="30" t="s">
        <v>101</v>
      </c>
      <c r="S227" s="38">
        <f t="shared" si="13"/>
        <v>0</v>
      </c>
      <c r="T227" s="39" t="str">
        <f>_xlfn.IFNA(VLOOKUP(G227,'附表（价格）'!A:C,3,0),"")</f>
        <v/>
      </c>
      <c r="U227" s="40">
        <f t="shared" si="14"/>
        <v>0</v>
      </c>
      <c r="V227" s="33"/>
      <c r="W227" s="40">
        <f t="shared" si="15"/>
        <v>0</v>
      </c>
      <c r="X227" s="20"/>
      <c r="Y227" s="44"/>
      <c r="Z227" s="44"/>
      <c r="AC227" s="43" t="str">
        <f>_xlfn.IFNA(VLOOKUP(Y227,H:H,1,0),"")</f>
        <v/>
      </c>
      <c r="AD227" s="43" t="str">
        <f>_xlfn.IFNA(VLOOKUP(Z227,H:H,1,0),"")</f>
        <v/>
      </c>
    </row>
    <row r="228" spans="1:30" ht="20" customHeight="1">
      <c r="A228" s="26">
        <f t="shared" si="12"/>
        <v>227</v>
      </c>
      <c r="B228" s="30" t="s">
        <v>749</v>
      </c>
      <c r="C228" s="30" t="s">
        <v>26</v>
      </c>
      <c r="D228" s="30" t="s">
        <v>750</v>
      </c>
      <c r="E228" s="30" t="s">
        <v>751</v>
      </c>
      <c r="F228" s="54" t="s">
        <v>748</v>
      </c>
      <c r="G228" s="26"/>
      <c r="H228" s="28"/>
      <c r="I228" s="32"/>
      <c r="J228" s="37"/>
      <c r="K228" s="33"/>
      <c r="L228" s="34"/>
      <c r="M228" s="35"/>
      <c r="N228" s="35"/>
      <c r="O228" s="36"/>
      <c r="P228" s="30" t="s">
        <v>741</v>
      </c>
      <c r="Q228" s="30" t="s">
        <v>742</v>
      </c>
      <c r="R228" s="30" t="s">
        <v>101</v>
      </c>
      <c r="S228" s="38">
        <f t="shared" si="13"/>
        <v>0</v>
      </c>
      <c r="T228" s="39" t="str">
        <f>_xlfn.IFNA(VLOOKUP(G228,'附表（价格）'!A:C,3,0),"")</f>
        <v/>
      </c>
      <c r="U228" s="40">
        <f t="shared" si="14"/>
        <v>0</v>
      </c>
      <c r="V228" s="33"/>
      <c r="W228" s="40">
        <f t="shared" si="15"/>
        <v>0</v>
      </c>
      <c r="X228" s="20"/>
      <c r="Y228" s="44"/>
      <c r="Z228" s="44"/>
      <c r="AC228" s="43" t="str">
        <f>_xlfn.IFNA(VLOOKUP(Y228,H:H,1,0),"")</f>
        <v/>
      </c>
      <c r="AD228" s="43" t="str">
        <f>_xlfn.IFNA(VLOOKUP(Z228,H:H,1,0),"")</f>
        <v/>
      </c>
    </row>
    <row r="229" spans="1:30" ht="20" customHeight="1">
      <c r="A229" s="26">
        <f t="shared" si="12"/>
        <v>228</v>
      </c>
      <c r="B229" s="29" t="s">
        <v>752</v>
      </c>
      <c r="C229" s="29" t="s">
        <v>26</v>
      </c>
      <c r="D229" s="29" t="s">
        <v>753</v>
      </c>
      <c r="E229" s="29" t="s">
        <v>754</v>
      </c>
      <c r="F229" s="53" t="s">
        <v>491</v>
      </c>
      <c r="G229" s="26"/>
      <c r="H229" s="28"/>
      <c r="I229" s="32"/>
      <c r="J229" s="37"/>
      <c r="K229" s="33"/>
      <c r="L229" s="34"/>
      <c r="M229" s="35"/>
      <c r="N229" s="35"/>
      <c r="O229" s="36"/>
      <c r="P229" s="29" t="s">
        <v>741</v>
      </c>
      <c r="Q229" s="29" t="s">
        <v>742</v>
      </c>
      <c r="R229" s="29" t="s">
        <v>101</v>
      </c>
      <c r="S229" s="38">
        <f t="shared" si="13"/>
        <v>0</v>
      </c>
      <c r="T229" s="39" t="str">
        <f>_xlfn.IFNA(VLOOKUP(G229,'附表（价格）'!A:C,3,0),"")</f>
        <v/>
      </c>
      <c r="U229" s="40">
        <f t="shared" si="14"/>
        <v>0</v>
      </c>
      <c r="V229" s="33"/>
      <c r="W229" s="40">
        <f t="shared" si="15"/>
        <v>0</v>
      </c>
      <c r="X229" s="20"/>
      <c r="Y229" s="44"/>
      <c r="Z229" s="44"/>
      <c r="AC229" s="43" t="str">
        <f>_xlfn.IFNA(VLOOKUP(Y229,H:H,1,0),"")</f>
        <v/>
      </c>
      <c r="AD229" s="43" t="str">
        <f>_xlfn.IFNA(VLOOKUP(Z229,H:H,1,0),"")</f>
        <v/>
      </c>
    </row>
    <row r="230" spans="1:30" ht="20" customHeight="1">
      <c r="A230" s="26">
        <f t="shared" si="12"/>
        <v>229</v>
      </c>
      <c r="B230" s="30" t="s">
        <v>755</v>
      </c>
      <c r="C230" s="30" t="s">
        <v>26</v>
      </c>
      <c r="D230" s="30" t="s">
        <v>756</v>
      </c>
      <c r="E230" s="30" t="s">
        <v>754</v>
      </c>
      <c r="F230" s="54" t="s">
        <v>116</v>
      </c>
      <c r="G230" s="26"/>
      <c r="H230" s="28"/>
      <c r="I230" s="32"/>
      <c r="J230" s="37"/>
      <c r="K230" s="33"/>
      <c r="L230" s="34"/>
      <c r="M230" s="35"/>
      <c r="N230" s="35"/>
      <c r="O230" s="36"/>
      <c r="P230" s="30" t="s">
        <v>741</v>
      </c>
      <c r="Q230" s="30" t="s">
        <v>742</v>
      </c>
      <c r="R230" s="30" t="s">
        <v>101</v>
      </c>
      <c r="S230" s="38">
        <f t="shared" si="13"/>
        <v>0</v>
      </c>
      <c r="T230" s="39" t="str">
        <f>_xlfn.IFNA(VLOOKUP(G230,'附表（价格）'!A:C,3,0),"")</f>
        <v/>
      </c>
      <c r="U230" s="40">
        <f t="shared" si="14"/>
        <v>0</v>
      </c>
      <c r="V230" s="33"/>
      <c r="W230" s="40">
        <f t="shared" si="15"/>
        <v>0</v>
      </c>
      <c r="X230" s="20"/>
      <c r="Y230" s="44"/>
      <c r="Z230" s="44"/>
      <c r="AC230" s="43" t="str">
        <f>_xlfn.IFNA(VLOOKUP(Y230,H:H,1,0),"")</f>
        <v/>
      </c>
      <c r="AD230" s="43" t="str">
        <f>_xlfn.IFNA(VLOOKUP(Z230,H:H,1,0),"")</f>
        <v/>
      </c>
    </row>
    <row r="231" spans="1:30" ht="20" customHeight="1">
      <c r="A231" s="26">
        <f t="shared" si="12"/>
        <v>230</v>
      </c>
      <c r="B231" s="29" t="s">
        <v>757</v>
      </c>
      <c r="C231" s="29" t="s">
        <v>26</v>
      </c>
      <c r="D231" s="29" t="s">
        <v>758</v>
      </c>
      <c r="E231" s="29" t="s">
        <v>754</v>
      </c>
      <c r="F231" s="53" t="s">
        <v>705</v>
      </c>
      <c r="G231" s="26"/>
      <c r="H231" s="28"/>
      <c r="I231" s="32"/>
      <c r="J231" s="37"/>
      <c r="K231" s="33"/>
      <c r="L231" s="34"/>
      <c r="M231" s="35"/>
      <c r="N231" s="35"/>
      <c r="O231" s="36"/>
      <c r="P231" s="29" t="s">
        <v>741</v>
      </c>
      <c r="Q231" s="29" t="s">
        <v>742</v>
      </c>
      <c r="R231" s="29" t="s">
        <v>101</v>
      </c>
      <c r="S231" s="38">
        <f t="shared" si="13"/>
        <v>0</v>
      </c>
      <c r="T231" s="39" t="str">
        <f>_xlfn.IFNA(VLOOKUP(G231,'附表（价格）'!A:C,3,0),"")</f>
        <v/>
      </c>
      <c r="U231" s="40">
        <f t="shared" si="14"/>
        <v>0</v>
      </c>
      <c r="V231" s="33"/>
      <c r="W231" s="40">
        <f t="shared" si="15"/>
        <v>0</v>
      </c>
      <c r="X231" s="20"/>
      <c r="Y231" s="44"/>
      <c r="Z231" s="44"/>
      <c r="AC231" s="43" t="str">
        <f>_xlfn.IFNA(VLOOKUP(Y231,H:H,1,0),"")</f>
        <v/>
      </c>
      <c r="AD231" s="43" t="str">
        <f>_xlfn.IFNA(VLOOKUP(Z231,H:H,1,0),"")</f>
        <v/>
      </c>
    </row>
    <row r="232" spans="1:30" ht="20" customHeight="1">
      <c r="A232" s="26">
        <f t="shared" si="12"/>
        <v>231</v>
      </c>
      <c r="B232" s="30" t="s">
        <v>759</v>
      </c>
      <c r="C232" s="30" t="s">
        <v>26</v>
      </c>
      <c r="D232" s="30" t="s">
        <v>760</v>
      </c>
      <c r="E232" s="30" t="s">
        <v>761</v>
      </c>
      <c r="F232" s="54" t="s">
        <v>491</v>
      </c>
      <c r="G232" s="26"/>
      <c r="H232" s="28"/>
      <c r="I232" s="32"/>
      <c r="J232" s="37"/>
      <c r="K232" s="33"/>
      <c r="L232" s="34"/>
      <c r="M232" s="35"/>
      <c r="N232" s="35"/>
      <c r="O232" s="36"/>
      <c r="P232" s="30" t="s">
        <v>741</v>
      </c>
      <c r="Q232" s="30" t="s">
        <v>742</v>
      </c>
      <c r="R232" s="30" t="s">
        <v>101</v>
      </c>
      <c r="S232" s="38">
        <f t="shared" si="13"/>
        <v>0</v>
      </c>
      <c r="T232" s="39" t="str">
        <f>_xlfn.IFNA(VLOOKUP(G232,'附表（价格）'!A:C,3,0),"")</f>
        <v/>
      </c>
      <c r="U232" s="40">
        <f t="shared" si="14"/>
        <v>0</v>
      </c>
      <c r="V232" s="33"/>
      <c r="W232" s="40">
        <f t="shared" si="15"/>
        <v>0</v>
      </c>
      <c r="X232" s="20"/>
      <c r="Y232" s="44"/>
      <c r="Z232" s="44"/>
      <c r="AC232" s="43" t="str">
        <f>_xlfn.IFNA(VLOOKUP(Y232,H:H,1,0),"")</f>
        <v/>
      </c>
      <c r="AD232" s="43" t="str">
        <f>_xlfn.IFNA(VLOOKUP(Z232,H:H,1,0),"")</f>
        <v/>
      </c>
    </row>
    <row r="233" spans="1:30" ht="20" customHeight="1">
      <c r="A233" s="26">
        <f t="shared" si="12"/>
        <v>232</v>
      </c>
      <c r="B233" s="29" t="s">
        <v>762</v>
      </c>
      <c r="C233" s="29" t="s">
        <v>26</v>
      </c>
      <c r="D233" s="29" t="s">
        <v>763</v>
      </c>
      <c r="E233" s="29" t="s">
        <v>764</v>
      </c>
      <c r="F233" s="53" t="s">
        <v>765</v>
      </c>
      <c r="G233" s="26"/>
      <c r="H233" s="28"/>
      <c r="I233" s="32"/>
      <c r="J233" s="37"/>
      <c r="K233" s="33"/>
      <c r="L233" s="34"/>
      <c r="M233" s="35"/>
      <c r="N233" s="35"/>
      <c r="O233" s="36"/>
      <c r="P233" s="29" t="s">
        <v>741</v>
      </c>
      <c r="Q233" s="29" t="s">
        <v>742</v>
      </c>
      <c r="R233" s="29" t="s">
        <v>101</v>
      </c>
      <c r="S233" s="38">
        <f t="shared" si="13"/>
        <v>0</v>
      </c>
      <c r="T233" s="39" t="str">
        <f>_xlfn.IFNA(VLOOKUP(G233,'附表（价格）'!A:C,3,0),"")</f>
        <v/>
      </c>
      <c r="U233" s="40">
        <f t="shared" si="14"/>
        <v>0</v>
      </c>
      <c r="V233" s="33"/>
      <c r="W233" s="40">
        <f t="shared" si="15"/>
        <v>0</v>
      </c>
      <c r="X233" s="20"/>
      <c r="Y233" s="44"/>
      <c r="Z233" s="44"/>
      <c r="AC233" s="43" t="str">
        <f>_xlfn.IFNA(VLOOKUP(Y233,H:H,1,0),"")</f>
        <v/>
      </c>
      <c r="AD233" s="43" t="str">
        <f>_xlfn.IFNA(VLOOKUP(Z233,H:H,1,0),"")</f>
        <v/>
      </c>
    </row>
    <row r="234" spans="1:30" ht="20" customHeight="1">
      <c r="A234" s="26">
        <f t="shared" si="12"/>
        <v>233</v>
      </c>
      <c r="B234" s="30" t="s">
        <v>766</v>
      </c>
      <c r="C234" s="30" t="s">
        <v>26</v>
      </c>
      <c r="D234" s="30" t="s">
        <v>767</v>
      </c>
      <c r="E234" s="30" t="s">
        <v>768</v>
      </c>
      <c r="F234" s="54" t="s">
        <v>169</v>
      </c>
      <c r="G234" s="26"/>
      <c r="H234" s="28"/>
      <c r="I234" s="32"/>
      <c r="J234" s="37"/>
      <c r="K234" s="33"/>
      <c r="L234" s="34"/>
      <c r="M234" s="35"/>
      <c r="N234" s="35"/>
      <c r="O234" s="36"/>
      <c r="P234" s="30" t="s">
        <v>741</v>
      </c>
      <c r="Q234" s="30" t="s">
        <v>742</v>
      </c>
      <c r="R234" s="30" t="s">
        <v>101</v>
      </c>
      <c r="S234" s="38">
        <f t="shared" si="13"/>
        <v>0</v>
      </c>
      <c r="T234" s="39" t="str">
        <f>_xlfn.IFNA(VLOOKUP(G234,'附表（价格）'!A:C,3,0),"")</f>
        <v/>
      </c>
      <c r="U234" s="40">
        <f t="shared" si="14"/>
        <v>0</v>
      </c>
      <c r="V234" s="33"/>
      <c r="W234" s="40">
        <f t="shared" si="15"/>
        <v>0</v>
      </c>
      <c r="X234" s="20"/>
      <c r="Y234" s="44"/>
      <c r="Z234" s="44"/>
      <c r="AC234" s="43" t="str">
        <f>_xlfn.IFNA(VLOOKUP(Y234,H:H,1,0),"")</f>
        <v/>
      </c>
      <c r="AD234" s="43" t="str">
        <f>_xlfn.IFNA(VLOOKUP(Z234,H:H,1,0),"")</f>
        <v/>
      </c>
    </row>
    <row r="235" spans="1:30" ht="20" customHeight="1">
      <c r="A235" s="26">
        <f t="shared" si="12"/>
        <v>234</v>
      </c>
      <c r="B235" s="29" t="s">
        <v>769</v>
      </c>
      <c r="C235" s="29" t="s">
        <v>26</v>
      </c>
      <c r="D235" s="29" t="s">
        <v>770</v>
      </c>
      <c r="E235" s="29" t="s">
        <v>768</v>
      </c>
      <c r="F235" s="53" t="s">
        <v>149</v>
      </c>
      <c r="G235" s="26"/>
      <c r="H235" s="28"/>
      <c r="I235" s="32"/>
      <c r="J235" s="37"/>
      <c r="K235" s="33"/>
      <c r="L235" s="34"/>
      <c r="M235" s="35"/>
      <c r="N235" s="35"/>
      <c r="O235" s="36"/>
      <c r="P235" s="29" t="s">
        <v>741</v>
      </c>
      <c r="Q235" s="29" t="s">
        <v>742</v>
      </c>
      <c r="R235" s="29" t="s">
        <v>101</v>
      </c>
      <c r="S235" s="38">
        <f t="shared" si="13"/>
        <v>0</v>
      </c>
      <c r="T235" s="39" t="str">
        <f>_xlfn.IFNA(VLOOKUP(G235,'附表（价格）'!A:C,3,0),"")</f>
        <v/>
      </c>
      <c r="U235" s="40">
        <f t="shared" si="14"/>
        <v>0</v>
      </c>
      <c r="V235" s="33"/>
      <c r="W235" s="40">
        <f t="shared" si="15"/>
        <v>0</v>
      </c>
      <c r="X235" s="20"/>
      <c r="Y235" s="44"/>
      <c r="Z235" s="44"/>
      <c r="AC235" s="43" t="str">
        <f>_xlfn.IFNA(VLOOKUP(Y235,H:H,1,0),"")</f>
        <v/>
      </c>
      <c r="AD235" s="43" t="str">
        <f>_xlfn.IFNA(VLOOKUP(Z235,H:H,1,0),"")</f>
        <v/>
      </c>
    </row>
    <row r="236" spans="1:30" ht="20" customHeight="1">
      <c r="A236" s="26">
        <f t="shared" si="12"/>
        <v>235</v>
      </c>
      <c r="B236" s="29" t="s">
        <v>771</v>
      </c>
      <c r="C236" s="29" t="s">
        <v>26</v>
      </c>
      <c r="D236" s="29" t="s">
        <v>772</v>
      </c>
      <c r="E236" s="29" t="s">
        <v>773</v>
      </c>
      <c r="F236" s="53" t="s">
        <v>116</v>
      </c>
      <c r="G236" s="26"/>
      <c r="H236" s="28"/>
      <c r="I236" s="32"/>
      <c r="J236" s="37"/>
      <c r="K236" s="33"/>
      <c r="L236" s="34"/>
      <c r="M236" s="35"/>
      <c r="N236" s="35"/>
      <c r="O236" s="36"/>
      <c r="P236" s="29" t="s">
        <v>741</v>
      </c>
      <c r="Q236" s="29" t="s">
        <v>742</v>
      </c>
      <c r="R236" s="29" t="s">
        <v>101</v>
      </c>
      <c r="S236" s="38">
        <f t="shared" si="13"/>
        <v>0</v>
      </c>
      <c r="T236" s="39" t="str">
        <f>_xlfn.IFNA(VLOOKUP(G236,'附表（价格）'!A:C,3,0),"")</f>
        <v/>
      </c>
      <c r="U236" s="40">
        <f t="shared" si="14"/>
        <v>0</v>
      </c>
      <c r="V236" s="33"/>
      <c r="W236" s="40">
        <f t="shared" si="15"/>
        <v>0</v>
      </c>
      <c r="X236" s="20"/>
      <c r="Y236" s="44"/>
      <c r="Z236" s="44"/>
      <c r="AC236" s="43" t="str">
        <f>_xlfn.IFNA(VLOOKUP(Y236,H:H,1,0),"")</f>
        <v/>
      </c>
      <c r="AD236" s="43" t="str">
        <f>_xlfn.IFNA(VLOOKUP(Z236,H:H,1,0),"")</f>
        <v/>
      </c>
    </row>
    <row r="237" spans="1:30" ht="20" customHeight="1">
      <c r="A237" s="26">
        <f t="shared" si="12"/>
        <v>236</v>
      </c>
      <c r="B237" s="29" t="s">
        <v>774</v>
      </c>
      <c r="C237" s="29" t="s">
        <v>26</v>
      </c>
      <c r="D237" s="29" t="s">
        <v>772</v>
      </c>
      <c r="E237" s="29" t="s">
        <v>775</v>
      </c>
      <c r="F237" s="53" t="s">
        <v>132</v>
      </c>
      <c r="G237" s="26"/>
      <c r="H237" s="28"/>
      <c r="I237" s="32"/>
      <c r="J237" s="37"/>
      <c r="K237" s="33"/>
      <c r="L237" s="34"/>
      <c r="M237" s="35"/>
      <c r="N237" s="35"/>
      <c r="O237" s="36"/>
      <c r="P237" s="29" t="s">
        <v>741</v>
      </c>
      <c r="Q237" s="29" t="s">
        <v>742</v>
      </c>
      <c r="R237" s="29" t="s">
        <v>101</v>
      </c>
      <c r="S237" s="38">
        <f t="shared" si="13"/>
        <v>0</v>
      </c>
      <c r="T237" s="39" t="str">
        <f>_xlfn.IFNA(VLOOKUP(G237,'附表（价格）'!A:C,3,0),"")</f>
        <v/>
      </c>
      <c r="U237" s="40">
        <f t="shared" si="14"/>
        <v>0</v>
      </c>
      <c r="V237" s="33"/>
      <c r="W237" s="40">
        <f t="shared" si="15"/>
        <v>0</v>
      </c>
      <c r="X237" s="20"/>
      <c r="Y237" s="44"/>
      <c r="Z237" s="44"/>
      <c r="AC237" s="43" t="str">
        <f>_xlfn.IFNA(VLOOKUP(Y237,H:H,1,0),"")</f>
        <v/>
      </c>
      <c r="AD237" s="43" t="str">
        <f>_xlfn.IFNA(VLOOKUP(Z237,H:H,1,0),"")</f>
        <v/>
      </c>
    </row>
    <row r="238" spans="1:30" ht="20" customHeight="1">
      <c r="A238" s="26">
        <f t="shared" si="12"/>
        <v>237</v>
      </c>
      <c r="B238" s="30" t="s">
        <v>776</v>
      </c>
      <c r="C238" s="30" t="s">
        <v>26</v>
      </c>
      <c r="D238" s="30" t="s">
        <v>772</v>
      </c>
      <c r="E238" s="30" t="s">
        <v>777</v>
      </c>
      <c r="F238" s="54" t="s">
        <v>116</v>
      </c>
      <c r="G238" s="26"/>
      <c r="H238" s="28"/>
      <c r="I238" s="32"/>
      <c r="J238" s="37"/>
      <c r="K238" s="33"/>
      <c r="L238" s="34"/>
      <c r="M238" s="35"/>
      <c r="N238" s="35"/>
      <c r="O238" s="36"/>
      <c r="P238" s="30" t="s">
        <v>741</v>
      </c>
      <c r="Q238" s="30" t="s">
        <v>742</v>
      </c>
      <c r="R238" s="30" t="s">
        <v>101</v>
      </c>
      <c r="S238" s="38">
        <f t="shared" si="13"/>
        <v>0</v>
      </c>
      <c r="T238" s="39" t="str">
        <f>_xlfn.IFNA(VLOOKUP(G238,'附表（价格）'!A:C,3,0),"")</f>
        <v/>
      </c>
      <c r="U238" s="40">
        <f t="shared" si="14"/>
        <v>0</v>
      </c>
      <c r="V238" s="33"/>
      <c r="W238" s="40">
        <f t="shared" si="15"/>
        <v>0</v>
      </c>
      <c r="X238" s="20"/>
      <c r="Y238" s="44"/>
      <c r="Z238" s="44"/>
      <c r="AC238" s="43" t="str">
        <f>_xlfn.IFNA(VLOOKUP(Y238,H:H,1,0),"")</f>
        <v/>
      </c>
      <c r="AD238" s="43" t="str">
        <f>_xlfn.IFNA(VLOOKUP(Z238,H:H,1,0),"")</f>
        <v/>
      </c>
    </row>
    <row r="239" spans="1:30" ht="20" customHeight="1">
      <c r="A239" s="26">
        <f t="shared" si="12"/>
        <v>238</v>
      </c>
      <c r="B239" s="30" t="s">
        <v>778</v>
      </c>
      <c r="C239" s="30" t="s">
        <v>26</v>
      </c>
      <c r="D239" s="30" t="s">
        <v>772</v>
      </c>
      <c r="E239" s="30" t="s">
        <v>779</v>
      </c>
      <c r="F239" s="54" t="s">
        <v>116</v>
      </c>
      <c r="G239" s="26"/>
      <c r="H239" s="28"/>
      <c r="I239" s="32"/>
      <c r="J239" s="37"/>
      <c r="K239" s="33"/>
      <c r="L239" s="34"/>
      <c r="M239" s="35"/>
      <c r="N239" s="35"/>
      <c r="O239" s="36"/>
      <c r="P239" s="30" t="s">
        <v>741</v>
      </c>
      <c r="Q239" s="30" t="s">
        <v>742</v>
      </c>
      <c r="R239" s="30" t="s">
        <v>101</v>
      </c>
      <c r="S239" s="38">
        <f t="shared" si="13"/>
        <v>0</v>
      </c>
      <c r="T239" s="39" t="str">
        <f>_xlfn.IFNA(VLOOKUP(G239,'附表（价格）'!A:C,3,0),"")</f>
        <v/>
      </c>
      <c r="U239" s="40">
        <f t="shared" si="14"/>
        <v>0</v>
      </c>
      <c r="V239" s="33"/>
      <c r="W239" s="40">
        <f t="shared" si="15"/>
        <v>0</v>
      </c>
      <c r="X239" s="20"/>
      <c r="Y239" s="44"/>
      <c r="Z239" s="44"/>
      <c r="AC239" s="43" t="str">
        <f>_xlfn.IFNA(VLOOKUP(Y239,H:H,1,0),"")</f>
        <v/>
      </c>
      <c r="AD239" s="43" t="str">
        <f>_xlfn.IFNA(VLOOKUP(Z239,H:H,1,0),"")</f>
        <v/>
      </c>
    </row>
    <row r="240" spans="1:30" ht="20" customHeight="1">
      <c r="A240" s="26">
        <f t="shared" si="12"/>
        <v>239</v>
      </c>
      <c r="B240" s="29" t="s">
        <v>780</v>
      </c>
      <c r="C240" s="29" t="s">
        <v>26</v>
      </c>
      <c r="D240" s="29" t="s">
        <v>781</v>
      </c>
      <c r="E240" s="29" t="s">
        <v>782</v>
      </c>
      <c r="F240" s="53" t="s">
        <v>135</v>
      </c>
      <c r="G240" s="26"/>
      <c r="H240" s="28"/>
      <c r="I240" s="32"/>
      <c r="J240" s="37"/>
      <c r="K240" s="33"/>
      <c r="L240" s="34"/>
      <c r="M240" s="35"/>
      <c r="N240" s="35"/>
      <c r="O240" s="36"/>
      <c r="P240" s="29" t="s">
        <v>783</v>
      </c>
      <c r="Q240" s="29" t="s">
        <v>784</v>
      </c>
      <c r="R240" s="29" t="s">
        <v>32</v>
      </c>
      <c r="S240" s="38">
        <f t="shared" si="13"/>
        <v>0</v>
      </c>
      <c r="T240" s="39" t="str">
        <f>_xlfn.IFNA(VLOOKUP(G240,'附表（价格）'!A:C,3,0),"")</f>
        <v/>
      </c>
      <c r="U240" s="40">
        <f t="shared" si="14"/>
        <v>0</v>
      </c>
      <c r="V240" s="33"/>
      <c r="W240" s="40">
        <f t="shared" si="15"/>
        <v>0</v>
      </c>
      <c r="X240" s="20"/>
      <c r="Y240" s="44"/>
      <c r="Z240" s="44"/>
      <c r="AC240" s="43" t="str">
        <f>_xlfn.IFNA(VLOOKUP(Y240,H:H,1,0),"")</f>
        <v/>
      </c>
      <c r="AD240" s="43" t="str">
        <f>_xlfn.IFNA(VLOOKUP(Z240,H:H,1,0),"")</f>
        <v/>
      </c>
    </row>
    <row r="241" spans="1:30" ht="20" customHeight="1">
      <c r="A241" s="26">
        <f t="shared" si="12"/>
        <v>240</v>
      </c>
      <c r="B241" s="30" t="s">
        <v>785</v>
      </c>
      <c r="C241" s="30" t="s">
        <v>26</v>
      </c>
      <c r="D241" s="30" t="s">
        <v>786</v>
      </c>
      <c r="E241" s="30" t="s">
        <v>787</v>
      </c>
      <c r="F241" s="54" t="s">
        <v>552</v>
      </c>
      <c r="G241" s="26"/>
      <c r="H241" s="28"/>
      <c r="I241" s="32"/>
      <c r="J241" s="37"/>
      <c r="K241" s="33"/>
      <c r="L241" s="34"/>
      <c r="M241" s="35"/>
      <c r="N241" s="35"/>
      <c r="O241" s="36"/>
      <c r="P241" s="30" t="s">
        <v>783</v>
      </c>
      <c r="Q241" s="30" t="s">
        <v>784</v>
      </c>
      <c r="R241" s="30" t="s">
        <v>32</v>
      </c>
      <c r="S241" s="38">
        <f t="shared" si="13"/>
        <v>0</v>
      </c>
      <c r="T241" s="39" t="str">
        <f>_xlfn.IFNA(VLOOKUP(G241,'附表（价格）'!A:C,3,0),"")</f>
        <v/>
      </c>
      <c r="U241" s="40">
        <f t="shared" si="14"/>
        <v>0</v>
      </c>
      <c r="V241" s="33"/>
      <c r="W241" s="40">
        <f t="shared" si="15"/>
        <v>0</v>
      </c>
      <c r="X241" s="20"/>
      <c r="Y241" s="44"/>
      <c r="Z241" s="44"/>
      <c r="AC241" s="43" t="str">
        <f>_xlfn.IFNA(VLOOKUP(Y241,H:H,1,0),"")</f>
        <v/>
      </c>
      <c r="AD241" s="43" t="str">
        <f>_xlfn.IFNA(VLOOKUP(Z241,H:H,1,0),"")</f>
        <v/>
      </c>
    </row>
    <row r="242" spans="1:30" ht="20" customHeight="1">
      <c r="A242" s="26">
        <f t="shared" si="12"/>
        <v>241</v>
      </c>
      <c r="B242" s="30" t="s">
        <v>788</v>
      </c>
      <c r="C242" s="30" t="s">
        <v>26</v>
      </c>
      <c r="D242" s="30" t="s">
        <v>789</v>
      </c>
      <c r="E242" s="30" t="s">
        <v>787</v>
      </c>
      <c r="F242" s="54" t="s">
        <v>790</v>
      </c>
      <c r="G242" s="26"/>
      <c r="H242" s="28"/>
      <c r="I242" s="32"/>
      <c r="J242" s="37"/>
      <c r="K242" s="33"/>
      <c r="L242" s="34"/>
      <c r="M242" s="35"/>
      <c r="N242" s="35"/>
      <c r="O242" s="36"/>
      <c r="P242" s="30" t="s">
        <v>783</v>
      </c>
      <c r="Q242" s="30" t="s">
        <v>784</v>
      </c>
      <c r="R242" s="30" t="s">
        <v>32</v>
      </c>
      <c r="S242" s="38">
        <f t="shared" si="13"/>
        <v>0</v>
      </c>
      <c r="T242" s="39" t="str">
        <f>_xlfn.IFNA(VLOOKUP(G242,'附表（价格）'!A:C,3,0),"")</f>
        <v/>
      </c>
      <c r="U242" s="40">
        <f t="shared" si="14"/>
        <v>0</v>
      </c>
      <c r="V242" s="33"/>
      <c r="W242" s="40">
        <f t="shared" si="15"/>
        <v>0</v>
      </c>
      <c r="X242" s="20"/>
      <c r="Y242" s="44"/>
      <c r="Z242" s="44"/>
      <c r="AC242" s="43" t="str">
        <f>_xlfn.IFNA(VLOOKUP(Y242,H:H,1,0),"")</f>
        <v/>
      </c>
      <c r="AD242" s="43" t="str">
        <f>_xlfn.IFNA(VLOOKUP(Z242,H:H,1,0),"")</f>
        <v/>
      </c>
    </row>
    <row r="243" spans="1:30" ht="20" customHeight="1">
      <c r="A243" s="26">
        <f t="shared" si="12"/>
        <v>242</v>
      </c>
      <c r="B243" s="29" t="s">
        <v>791</v>
      </c>
      <c r="C243" s="29" t="s">
        <v>26</v>
      </c>
      <c r="D243" s="29" t="s">
        <v>792</v>
      </c>
      <c r="E243" s="29" t="s">
        <v>787</v>
      </c>
      <c r="F243" s="53" t="s">
        <v>132</v>
      </c>
      <c r="G243" s="26"/>
      <c r="H243" s="28"/>
      <c r="I243" s="32"/>
      <c r="J243" s="37"/>
      <c r="K243" s="33"/>
      <c r="L243" s="34"/>
      <c r="M243" s="35"/>
      <c r="N243" s="35"/>
      <c r="O243" s="36"/>
      <c r="P243" s="29" t="s">
        <v>783</v>
      </c>
      <c r="Q243" s="29" t="s">
        <v>784</v>
      </c>
      <c r="R243" s="29" t="s">
        <v>32</v>
      </c>
      <c r="S243" s="38">
        <f t="shared" si="13"/>
        <v>0</v>
      </c>
      <c r="T243" s="39" t="str">
        <f>_xlfn.IFNA(VLOOKUP(G243,'附表（价格）'!A:C,3,0),"")</f>
        <v/>
      </c>
      <c r="U243" s="40">
        <f t="shared" si="14"/>
        <v>0</v>
      </c>
      <c r="V243" s="33"/>
      <c r="W243" s="40">
        <f t="shared" si="15"/>
        <v>0</v>
      </c>
      <c r="X243" s="20"/>
      <c r="Y243" s="44"/>
      <c r="Z243" s="44"/>
      <c r="AC243" s="43" t="str">
        <f>_xlfn.IFNA(VLOOKUP(Y243,H:H,1,0),"")</f>
        <v/>
      </c>
      <c r="AD243" s="43" t="str">
        <f>_xlfn.IFNA(VLOOKUP(Z243,H:H,1,0),"")</f>
        <v/>
      </c>
    </row>
    <row r="244" spans="1:30" ht="20" customHeight="1">
      <c r="A244" s="26">
        <f t="shared" si="12"/>
        <v>243</v>
      </c>
      <c r="B244" s="29" t="s">
        <v>793</v>
      </c>
      <c r="C244" s="29" t="s">
        <v>26</v>
      </c>
      <c r="D244" s="29" t="s">
        <v>794</v>
      </c>
      <c r="E244" s="29" t="s">
        <v>795</v>
      </c>
      <c r="F244" s="53" t="s">
        <v>135</v>
      </c>
      <c r="G244" s="26"/>
      <c r="H244" s="28"/>
      <c r="I244" s="32"/>
      <c r="J244" s="37"/>
      <c r="K244" s="33"/>
      <c r="L244" s="34"/>
      <c r="M244" s="35"/>
      <c r="N244" s="35"/>
      <c r="O244" s="36"/>
      <c r="P244" s="29" t="s">
        <v>783</v>
      </c>
      <c r="Q244" s="29" t="s">
        <v>784</v>
      </c>
      <c r="R244" s="29" t="s">
        <v>32</v>
      </c>
      <c r="S244" s="38">
        <f t="shared" si="13"/>
        <v>0</v>
      </c>
      <c r="T244" s="39" t="str">
        <f>_xlfn.IFNA(VLOOKUP(G244,'附表（价格）'!A:C,3,0),"")</f>
        <v/>
      </c>
      <c r="U244" s="40">
        <f t="shared" si="14"/>
        <v>0</v>
      </c>
      <c r="V244" s="33"/>
      <c r="W244" s="40">
        <f t="shared" si="15"/>
        <v>0</v>
      </c>
      <c r="X244" s="20"/>
      <c r="Y244" s="44"/>
      <c r="Z244" s="44"/>
      <c r="AC244" s="43" t="str">
        <f>_xlfn.IFNA(VLOOKUP(Y244,H:H,1,0),"")</f>
        <v/>
      </c>
      <c r="AD244" s="43" t="str">
        <f>_xlfn.IFNA(VLOOKUP(Z244,H:H,1,0),"")</f>
        <v/>
      </c>
    </row>
    <row r="245" spans="1:30" ht="20" customHeight="1">
      <c r="A245" s="26">
        <f t="shared" si="12"/>
        <v>244</v>
      </c>
      <c r="B245" s="29" t="s">
        <v>796</v>
      </c>
      <c r="C245" s="29" t="s">
        <v>26</v>
      </c>
      <c r="D245" s="29" t="s">
        <v>797</v>
      </c>
      <c r="E245" s="29" t="s">
        <v>798</v>
      </c>
      <c r="F245" s="53" t="s">
        <v>799</v>
      </c>
      <c r="G245" s="26"/>
      <c r="H245" s="28"/>
      <c r="I245" s="32"/>
      <c r="J245" s="37"/>
      <c r="K245" s="33"/>
      <c r="L245" s="34"/>
      <c r="M245" s="35"/>
      <c r="N245" s="35"/>
      <c r="O245" s="36"/>
      <c r="P245" s="29" t="s">
        <v>783</v>
      </c>
      <c r="Q245" s="29" t="s">
        <v>784</v>
      </c>
      <c r="R245" s="29" t="s">
        <v>32</v>
      </c>
      <c r="S245" s="38">
        <f t="shared" si="13"/>
        <v>0</v>
      </c>
      <c r="T245" s="39" t="str">
        <f>_xlfn.IFNA(VLOOKUP(G245,'附表（价格）'!A:C,3,0),"")</f>
        <v/>
      </c>
      <c r="U245" s="40">
        <f t="shared" si="14"/>
        <v>0</v>
      </c>
      <c r="V245" s="33"/>
      <c r="W245" s="40">
        <f t="shared" si="15"/>
        <v>0</v>
      </c>
      <c r="X245" s="20"/>
      <c r="Y245" s="44"/>
      <c r="Z245" s="44"/>
      <c r="AC245" s="43" t="str">
        <f>_xlfn.IFNA(VLOOKUP(Y245,H:H,1,0),"")</f>
        <v/>
      </c>
      <c r="AD245" s="43" t="str">
        <f>_xlfn.IFNA(VLOOKUP(Z245,H:H,1,0),"")</f>
        <v/>
      </c>
    </row>
    <row r="246" spans="1:30" ht="20" customHeight="1">
      <c r="A246" s="26">
        <f t="shared" si="12"/>
        <v>245</v>
      </c>
      <c r="B246" s="29" t="s">
        <v>800</v>
      </c>
      <c r="C246" s="29" t="s">
        <v>26</v>
      </c>
      <c r="D246" s="29" t="s">
        <v>801</v>
      </c>
      <c r="E246" s="29" t="s">
        <v>798</v>
      </c>
      <c r="F246" s="53" t="s">
        <v>802</v>
      </c>
      <c r="G246" s="26"/>
      <c r="H246" s="28"/>
      <c r="I246" s="32"/>
      <c r="J246" s="37"/>
      <c r="K246" s="33"/>
      <c r="L246" s="34"/>
      <c r="M246" s="35"/>
      <c r="N246" s="35"/>
      <c r="O246" s="36"/>
      <c r="P246" s="29" t="s">
        <v>783</v>
      </c>
      <c r="Q246" s="29" t="s">
        <v>784</v>
      </c>
      <c r="R246" s="29" t="s">
        <v>32</v>
      </c>
      <c r="S246" s="38">
        <f t="shared" si="13"/>
        <v>0</v>
      </c>
      <c r="T246" s="39" t="str">
        <f>_xlfn.IFNA(VLOOKUP(G246,'附表（价格）'!A:C,3,0),"")</f>
        <v/>
      </c>
      <c r="U246" s="40">
        <f t="shared" si="14"/>
        <v>0</v>
      </c>
      <c r="V246" s="33"/>
      <c r="W246" s="40">
        <f t="shared" si="15"/>
        <v>0</v>
      </c>
      <c r="X246" s="20"/>
      <c r="Y246" s="44"/>
      <c r="Z246" s="44"/>
      <c r="AC246" s="43" t="str">
        <f>_xlfn.IFNA(VLOOKUP(Y246,H:H,1,0),"")</f>
        <v/>
      </c>
      <c r="AD246" s="43" t="str">
        <f>_xlfn.IFNA(VLOOKUP(Z246,H:H,1,0),"")</f>
        <v/>
      </c>
    </row>
    <row r="247" spans="1:30" ht="20" customHeight="1">
      <c r="A247" s="26">
        <f t="shared" si="12"/>
        <v>246</v>
      </c>
      <c r="B247" s="29" t="s">
        <v>803</v>
      </c>
      <c r="C247" s="29" t="s">
        <v>26</v>
      </c>
      <c r="D247" s="29" t="s">
        <v>804</v>
      </c>
      <c r="E247" s="29" t="s">
        <v>805</v>
      </c>
      <c r="F247" s="53" t="s">
        <v>806</v>
      </c>
      <c r="G247" s="26"/>
      <c r="H247" s="28"/>
      <c r="I247" s="32"/>
      <c r="J247" s="37"/>
      <c r="K247" s="33"/>
      <c r="L247" s="34"/>
      <c r="M247" s="35"/>
      <c r="N247" s="35"/>
      <c r="O247" s="36"/>
      <c r="P247" s="29" t="s">
        <v>783</v>
      </c>
      <c r="Q247" s="29" t="s">
        <v>784</v>
      </c>
      <c r="R247" s="29" t="s">
        <v>32</v>
      </c>
      <c r="S247" s="38">
        <f t="shared" si="13"/>
        <v>0</v>
      </c>
      <c r="T247" s="39" t="str">
        <f>_xlfn.IFNA(VLOOKUP(G247,'附表（价格）'!A:C,3,0),"")</f>
        <v/>
      </c>
      <c r="U247" s="40">
        <f t="shared" si="14"/>
        <v>0</v>
      </c>
      <c r="V247" s="33"/>
      <c r="W247" s="40">
        <f t="shared" si="15"/>
        <v>0</v>
      </c>
      <c r="X247" s="20"/>
      <c r="Y247" s="44"/>
      <c r="Z247" s="44"/>
      <c r="AC247" s="43" t="str">
        <f>_xlfn.IFNA(VLOOKUP(Y247,H:H,1,0),"")</f>
        <v/>
      </c>
      <c r="AD247" s="43" t="str">
        <f>_xlfn.IFNA(VLOOKUP(Z247,H:H,1,0),"")</f>
        <v/>
      </c>
    </row>
    <row r="248" spans="1:30" ht="20" customHeight="1">
      <c r="A248" s="26">
        <f t="shared" si="12"/>
        <v>247</v>
      </c>
      <c r="B248" s="30" t="s">
        <v>807</v>
      </c>
      <c r="C248" s="30" t="s">
        <v>26</v>
      </c>
      <c r="D248" s="30" t="s">
        <v>808</v>
      </c>
      <c r="E248" s="30" t="s">
        <v>809</v>
      </c>
      <c r="F248" s="54" t="s">
        <v>810</v>
      </c>
      <c r="G248" s="26"/>
      <c r="H248" s="28"/>
      <c r="I248" s="32"/>
      <c r="J248" s="37"/>
      <c r="K248" s="33"/>
      <c r="L248" s="34"/>
      <c r="M248" s="35"/>
      <c r="N248" s="35"/>
      <c r="O248" s="36"/>
      <c r="P248" s="30" t="s">
        <v>783</v>
      </c>
      <c r="Q248" s="30" t="s">
        <v>784</v>
      </c>
      <c r="R248" s="30" t="s">
        <v>32</v>
      </c>
      <c r="S248" s="38">
        <f t="shared" si="13"/>
        <v>0</v>
      </c>
      <c r="T248" s="39" t="str">
        <f>_xlfn.IFNA(VLOOKUP(G248,'附表（价格）'!A:C,3,0),"")</f>
        <v/>
      </c>
      <c r="U248" s="40">
        <f t="shared" si="14"/>
        <v>0</v>
      </c>
      <c r="V248" s="33"/>
      <c r="W248" s="40">
        <f t="shared" si="15"/>
        <v>0</v>
      </c>
      <c r="X248" s="20"/>
      <c r="Y248" s="44"/>
      <c r="Z248" s="44"/>
      <c r="AC248" s="43" t="str">
        <f>_xlfn.IFNA(VLOOKUP(Y248,H:H,1,0),"")</f>
        <v/>
      </c>
      <c r="AD248" s="43" t="str">
        <f>_xlfn.IFNA(VLOOKUP(Z248,H:H,1,0),"")</f>
        <v/>
      </c>
    </row>
    <row r="249" spans="1:30" ht="20" customHeight="1">
      <c r="A249" s="26">
        <f t="shared" si="12"/>
        <v>248</v>
      </c>
      <c r="B249" s="30" t="s">
        <v>811</v>
      </c>
      <c r="C249" s="30" t="s">
        <v>26</v>
      </c>
      <c r="D249" s="30" t="s">
        <v>812</v>
      </c>
      <c r="E249" s="30" t="s">
        <v>809</v>
      </c>
      <c r="F249" s="54" t="s">
        <v>813</v>
      </c>
      <c r="G249" s="26"/>
      <c r="H249" s="28"/>
      <c r="I249" s="32"/>
      <c r="J249" s="37"/>
      <c r="K249" s="33"/>
      <c r="L249" s="34"/>
      <c r="M249" s="35"/>
      <c r="N249" s="35"/>
      <c r="O249" s="36"/>
      <c r="P249" s="30" t="s">
        <v>783</v>
      </c>
      <c r="Q249" s="30" t="s">
        <v>784</v>
      </c>
      <c r="R249" s="30" t="s">
        <v>32</v>
      </c>
      <c r="S249" s="38">
        <f t="shared" si="13"/>
        <v>0</v>
      </c>
      <c r="T249" s="39" t="str">
        <f>_xlfn.IFNA(VLOOKUP(G249,'附表（价格）'!A:C,3,0),"")</f>
        <v/>
      </c>
      <c r="U249" s="40">
        <f t="shared" si="14"/>
        <v>0</v>
      </c>
      <c r="V249" s="33"/>
      <c r="W249" s="40">
        <f t="shared" si="15"/>
        <v>0</v>
      </c>
      <c r="X249" s="20"/>
      <c r="Y249" s="44"/>
      <c r="Z249" s="44"/>
      <c r="AC249" s="43" t="str">
        <f>_xlfn.IFNA(VLOOKUP(Y249,H:H,1,0),"")</f>
        <v/>
      </c>
      <c r="AD249" s="43" t="str">
        <f>_xlfn.IFNA(VLOOKUP(Z249,H:H,1,0),"")</f>
        <v/>
      </c>
    </row>
    <row r="250" spans="1:30" ht="20" customHeight="1">
      <c r="A250" s="26">
        <f t="shared" si="12"/>
        <v>249</v>
      </c>
      <c r="B250" s="29" t="s">
        <v>814</v>
      </c>
      <c r="C250" s="29" t="s">
        <v>26</v>
      </c>
      <c r="D250" s="29" t="s">
        <v>815</v>
      </c>
      <c r="E250" s="29" t="s">
        <v>816</v>
      </c>
      <c r="F250" s="53" t="s">
        <v>810</v>
      </c>
      <c r="G250" s="26"/>
      <c r="H250" s="28"/>
      <c r="I250" s="32"/>
      <c r="J250" s="37"/>
      <c r="K250" s="33"/>
      <c r="L250" s="34"/>
      <c r="M250" s="35"/>
      <c r="N250" s="35"/>
      <c r="O250" s="36"/>
      <c r="P250" s="29" t="s">
        <v>783</v>
      </c>
      <c r="Q250" s="29" t="s">
        <v>784</v>
      </c>
      <c r="R250" s="29" t="s">
        <v>32</v>
      </c>
      <c r="S250" s="38">
        <f t="shared" si="13"/>
        <v>0</v>
      </c>
      <c r="T250" s="39" t="str">
        <f>_xlfn.IFNA(VLOOKUP(G250,'附表（价格）'!A:C,3,0),"")</f>
        <v/>
      </c>
      <c r="U250" s="40">
        <f t="shared" si="14"/>
        <v>0</v>
      </c>
      <c r="V250" s="33"/>
      <c r="W250" s="40">
        <f t="shared" si="15"/>
        <v>0</v>
      </c>
      <c r="X250" s="20"/>
      <c r="Y250" s="44"/>
      <c r="Z250" s="44"/>
      <c r="AC250" s="43" t="str">
        <f>_xlfn.IFNA(VLOOKUP(Y250,H:H,1,0),"")</f>
        <v/>
      </c>
      <c r="AD250" s="43" t="str">
        <f>_xlfn.IFNA(VLOOKUP(Z250,H:H,1,0),"")</f>
        <v/>
      </c>
    </row>
    <row r="251" spans="1:30" ht="20" customHeight="1">
      <c r="A251" s="26">
        <f t="shared" si="12"/>
        <v>250</v>
      </c>
      <c r="B251" s="47" t="s">
        <v>783</v>
      </c>
      <c r="C251" s="47" t="s">
        <v>33</v>
      </c>
      <c r="D251" s="47" t="s">
        <v>784</v>
      </c>
      <c r="E251" s="47" t="s">
        <v>94</v>
      </c>
      <c r="F251" s="54" t="s">
        <v>35</v>
      </c>
      <c r="G251" s="26"/>
      <c r="H251" s="28"/>
      <c r="I251" s="32"/>
      <c r="J251" s="37"/>
      <c r="K251" s="33"/>
      <c r="L251" s="34"/>
      <c r="M251" s="35"/>
      <c r="N251" s="35"/>
      <c r="O251" s="36"/>
      <c r="P251" s="47" t="s">
        <v>783</v>
      </c>
      <c r="Q251" s="47" t="s">
        <v>784</v>
      </c>
      <c r="R251" s="47" t="s">
        <v>32</v>
      </c>
      <c r="S251" s="38">
        <f t="shared" si="13"/>
        <v>0</v>
      </c>
      <c r="T251" s="39" t="str">
        <f>_xlfn.IFNA(VLOOKUP(G251,'附表（价格）'!A:C,3,0),"")</f>
        <v/>
      </c>
      <c r="U251" s="40">
        <f t="shared" si="14"/>
        <v>0</v>
      </c>
      <c r="V251" s="33"/>
      <c r="W251" s="40">
        <f t="shared" si="15"/>
        <v>0</v>
      </c>
      <c r="X251" s="20"/>
      <c r="Y251" s="44"/>
      <c r="Z251" s="44"/>
      <c r="AC251" s="43" t="str">
        <f>_xlfn.IFNA(VLOOKUP(Y251,H:H,1,0),"")</f>
        <v/>
      </c>
      <c r="AD251" s="43" t="str">
        <f>_xlfn.IFNA(VLOOKUP(Z251,H:H,1,0),"")</f>
        <v/>
      </c>
    </row>
    <row r="252" spans="1:30" ht="20" customHeight="1">
      <c r="A252" s="26">
        <f t="shared" si="12"/>
        <v>251</v>
      </c>
      <c r="B252" s="30" t="s">
        <v>817</v>
      </c>
      <c r="C252" s="30" t="s">
        <v>26</v>
      </c>
      <c r="D252" s="30" t="s">
        <v>818</v>
      </c>
      <c r="E252" s="30" t="s">
        <v>819</v>
      </c>
      <c r="F252" s="54" t="s">
        <v>109</v>
      </c>
      <c r="G252" s="26"/>
      <c r="H252" s="28"/>
      <c r="I252" s="32"/>
      <c r="J252" s="37"/>
      <c r="K252" s="33"/>
      <c r="L252" s="34"/>
      <c r="M252" s="35"/>
      <c r="N252" s="35"/>
      <c r="O252" s="36"/>
      <c r="P252" s="30" t="s">
        <v>820</v>
      </c>
      <c r="Q252" s="30" t="s">
        <v>821</v>
      </c>
      <c r="R252" s="30" t="s">
        <v>101</v>
      </c>
      <c r="S252" s="38">
        <f t="shared" si="13"/>
        <v>0</v>
      </c>
      <c r="T252" s="39" t="str">
        <f>_xlfn.IFNA(VLOOKUP(G252,'附表（价格）'!A:C,3,0),"")</f>
        <v/>
      </c>
      <c r="U252" s="40">
        <f t="shared" si="14"/>
        <v>0</v>
      </c>
      <c r="V252" s="33"/>
      <c r="W252" s="40">
        <f t="shared" si="15"/>
        <v>0</v>
      </c>
      <c r="X252" s="20"/>
      <c r="Y252" s="44"/>
      <c r="Z252" s="44"/>
      <c r="AC252" s="43" t="str">
        <f>_xlfn.IFNA(VLOOKUP(Y252,H:H,1,0),"")</f>
        <v/>
      </c>
      <c r="AD252" s="43" t="str">
        <f>_xlfn.IFNA(VLOOKUP(Z252,H:H,1,0),"")</f>
        <v/>
      </c>
    </row>
    <row r="253" spans="1:30" ht="20" customHeight="1">
      <c r="A253" s="26">
        <f t="shared" si="12"/>
        <v>252</v>
      </c>
      <c r="B253" s="30" t="s">
        <v>822</v>
      </c>
      <c r="C253" s="30" t="s">
        <v>26</v>
      </c>
      <c r="D253" s="30" t="s">
        <v>823</v>
      </c>
      <c r="E253" s="30" t="s">
        <v>824</v>
      </c>
      <c r="F253" s="54" t="s">
        <v>109</v>
      </c>
      <c r="G253" s="26"/>
      <c r="H253" s="28"/>
      <c r="I253" s="32"/>
      <c r="J253" s="37"/>
      <c r="K253" s="33"/>
      <c r="L253" s="34"/>
      <c r="M253" s="35"/>
      <c r="N253" s="35"/>
      <c r="O253" s="36"/>
      <c r="P253" s="30" t="s">
        <v>825</v>
      </c>
      <c r="Q253" s="30" t="s">
        <v>826</v>
      </c>
      <c r="R253" s="30" t="s">
        <v>450</v>
      </c>
      <c r="S253" s="38">
        <f t="shared" si="13"/>
        <v>0</v>
      </c>
      <c r="T253" s="39" t="str">
        <f>_xlfn.IFNA(VLOOKUP(G253,'附表（价格）'!A:C,3,0),"")</f>
        <v/>
      </c>
      <c r="U253" s="40">
        <f t="shared" si="14"/>
        <v>0</v>
      </c>
      <c r="V253" s="33"/>
      <c r="W253" s="40">
        <f t="shared" si="15"/>
        <v>0</v>
      </c>
      <c r="X253" s="20"/>
      <c r="Y253" s="44"/>
      <c r="Z253" s="44"/>
      <c r="AC253" s="43" t="str">
        <f>_xlfn.IFNA(VLOOKUP(Y253,H:H,1,0),"")</f>
        <v/>
      </c>
      <c r="AD253" s="43" t="str">
        <f>_xlfn.IFNA(VLOOKUP(Z253,H:H,1,0),"")</f>
        <v/>
      </c>
    </row>
    <row r="254" spans="1:30" ht="20" customHeight="1">
      <c r="A254" s="26">
        <f t="shared" si="12"/>
        <v>253</v>
      </c>
      <c r="B254" s="30" t="s">
        <v>827</v>
      </c>
      <c r="C254" s="30" t="s">
        <v>26</v>
      </c>
      <c r="D254" s="30" t="s">
        <v>828</v>
      </c>
      <c r="E254" s="30" t="s">
        <v>829</v>
      </c>
      <c r="F254" s="54" t="s">
        <v>169</v>
      </c>
      <c r="G254" s="26"/>
      <c r="H254" s="28"/>
      <c r="I254" s="32"/>
      <c r="J254" s="37"/>
      <c r="K254" s="33"/>
      <c r="L254" s="34"/>
      <c r="M254" s="35"/>
      <c r="N254" s="35"/>
      <c r="O254" s="36"/>
      <c r="P254" s="30" t="s">
        <v>825</v>
      </c>
      <c r="Q254" s="30" t="s">
        <v>826</v>
      </c>
      <c r="R254" s="30" t="s">
        <v>450</v>
      </c>
      <c r="S254" s="38">
        <f t="shared" si="13"/>
        <v>0</v>
      </c>
      <c r="T254" s="39" t="str">
        <f>_xlfn.IFNA(VLOOKUP(G254,'附表（价格）'!A:C,3,0),"")</f>
        <v/>
      </c>
      <c r="U254" s="40">
        <f t="shared" si="14"/>
        <v>0</v>
      </c>
      <c r="V254" s="33"/>
      <c r="W254" s="40">
        <f t="shared" si="15"/>
        <v>0</v>
      </c>
      <c r="X254" s="20"/>
      <c r="Y254" s="44"/>
      <c r="Z254" s="44"/>
      <c r="AC254" s="43" t="str">
        <f>_xlfn.IFNA(VLOOKUP(Y254,H:H,1,0),"")</f>
        <v/>
      </c>
      <c r="AD254" s="43" t="str">
        <f>_xlfn.IFNA(VLOOKUP(Z254,H:H,1,0),"")</f>
        <v/>
      </c>
    </row>
    <row r="255" spans="1:30" ht="20" customHeight="1">
      <c r="A255" s="26">
        <f t="shared" si="12"/>
        <v>254</v>
      </c>
      <c r="B255" s="29" t="s">
        <v>830</v>
      </c>
      <c r="C255" s="29" t="s">
        <v>26</v>
      </c>
      <c r="D255" s="29" t="s">
        <v>831</v>
      </c>
      <c r="E255" s="29" t="s">
        <v>829</v>
      </c>
      <c r="F255" s="53" t="s">
        <v>109</v>
      </c>
      <c r="G255" s="26"/>
      <c r="H255" s="28"/>
      <c r="I255" s="32"/>
      <c r="J255" s="37"/>
      <c r="K255" s="33"/>
      <c r="L255" s="34"/>
      <c r="M255" s="35"/>
      <c r="N255" s="35"/>
      <c r="O255" s="36"/>
      <c r="P255" s="29" t="s">
        <v>825</v>
      </c>
      <c r="Q255" s="29" t="s">
        <v>826</v>
      </c>
      <c r="R255" s="29" t="s">
        <v>450</v>
      </c>
      <c r="S255" s="38">
        <f t="shared" si="13"/>
        <v>0</v>
      </c>
      <c r="T255" s="39" t="str">
        <f>_xlfn.IFNA(VLOOKUP(G255,'附表（价格）'!A:C,3,0),"")</f>
        <v/>
      </c>
      <c r="U255" s="40">
        <f t="shared" si="14"/>
        <v>0</v>
      </c>
      <c r="V255" s="33"/>
      <c r="W255" s="40">
        <f t="shared" si="15"/>
        <v>0</v>
      </c>
      <c r="X255" s="20"/>
      <c r="Y255" s="44"/>
      <c r="Z255" s="44"/>
      <c r="AC255" s="43" t="str">
        <f>_xlfn.IFNA(VLOOKUP(Y255,H:H,1,0),"")</f>
        <v/>
      </c>
      <c r="AD255" s="43" t="str">
        <f>_xlfn.IFNA(VLOOKUP(Z255,H:H,1,0),"")</f>
        <v/>
      </c>
    </row>
    <row r="256" spans="1:30" ht="20" customHeight="1">
      <c r="A256" s="26">
        <f t="shared" si="12"/>
        <v>255</v>
      </c>
      <c r="B256" s="29" t="s">
        <v>825</v>
      </c>
      <c r="C256" s="29" t="s">
        <v>33</v>
      </c>
      <c r="D256" s="29" t="s">
        <v>826</v>
      </c>
      <c r="E256" s="29" t="s">
        <v>94</v>
      </c>
      <c r="F256" s="53" t="s">
        <v>35</v>
      </c>
      <c r="G256" s="26"/>
      <c r="H256" s="28"/>
      <c r="I256" s="32"/>
      <c r="J256" s="37"/>
      <c r="K256" s="33"/>
      <c r="L256" s="34"/>
      <c r="M256" s="35"/>
      <c r="N256" s="35"/>
      <c r="O256" s="36"/>
      <c r="P256" s="29" t="s">
        <v>825</v>
      </c>
      <c r="Q256" s="29" t="s">
        <v>826</v>
      </c>
      <c r="R256" s="29" t="s">
        <v>450</v>
      </c>
      <c r="S256" s="38">
        <f t="shared" si="13"/>
        <v>0</v>
      </c>
      <c r="T256" s="39" t="str">
        <f>_xlfn.IFNA(VLOOKUP(G256,'附表（价格）'!A:C,3,0),"")</f>
        <v/>
      </c>
      <c r="U256" s="40">
        <f t="shared" si="14"/>
        <v>0</v>
      </c>
      <c r="V256" s="33"/>
      <c r="W256" s="40">
        <f t="shared" si="15"/>
        <v>0</v>
      </c>
      <c r="X256" s="20"/>
      <c r="Y256" s="44"/>
      <c r="Z256" s="44"/>
      <c r="AC256" s="43" t="str">
        <f>_xlfn.IFNA(VLOOKUP(Y256,H:H,1,0),"")</f>
        <v/>
      </c>
      <c r="AD256" s="43" t="str">
        <f>_xlfn.IFNA(VLOOKUP(Z256,H:H,1,0),"")</f>
        <v/>
      </c>
    </row>
    <row r="257" spans="1:30" ht="20" customHeight="1">
      <c r="A257" s="26">
        <f t="shared" si="12"/>
        <v>256</v>
      </c>
      <c r="B257" s="29" t="s">
        <v>832</v>
      </c>
      <c r="C257" s="29" t="s">
        <v>26</v>
      </c>
      <c r="D257" s="29" t="s">
        <v>833</v>
      </c>
      <c r="E257" s="29" t="s">
        <v>834</v>
      </c>
      <c r="F257" s="53" t="s">
        <v>109</v>
      </c>
      <c r="G257" s="26"/>
      <c r="H257" s="28"/>
      <c r="I257" s="32"/>
      <c r="J257" s="37"/>
      <c r="K257" s="33"/>
      <c r="L257" s="34"/>
      <c r="M257" s="35"/>
      <c r="N257" s="35"/>
      <c r="O257" s="36"/>
      <c r="P257" s="29" t="s">
        <v>835</v>
      </c>
      <c r="Q257" s="29" t="s">
        <v>836</v>
      </c>
      <c r="R257" s="29" t="s">
        <v>112</v>
      </c>
      <c r="S257" s="38">
        <f t="shared" si="13"/>
        <v>0</v>
      </c>
      <c r="T257" s="39" t="str">
        <f>_xlfn.IFNA(VLOOKUP(G257,'附表（价格）'!A:C,3,0),"")</f>
        <v/>
      </c>
      <c r="U257" s="40">
        <f t="shared" si="14"/>
        <v>0</v>
      </c>
      <c r="V257" s="33"/>
      <c r="W257" s="40">
        <f t="shared" si="15"/>
        <v>0</v>
      </c>
      <c r="X257" s="20"/>
      <c r="Y257" s="44"/>
      <c r="Z257" s="44"/>
      <c r="AC257" s="43" t="str">
        <f>_xlfn.IFNA(VLOOKUP(Y257,H:H,1,0),"")</f>
        <v/>
      </c>
      <c r="AD257" s="43" t="str">
        <f>_xlfn.IFNA(VLOOKUP(Z257,H:H,1,0),"")</f>
        <v/>
      </c>
    </row>
    <row r="258" spans="1:30" ht="20" customHeight="1">
      <c r="A258" s="26">
        <f t="shared" ref="A258:A321" si="16">IF(B258&lt;&gt;"",ROW()-1,"")</f>
        <v>257</v>
      </c>
      <c r="B258" s="30" t="s">
        <v>837</v>
      </c>
      <c r="C258" s="30" t="s">
        <v>26</v>
      </c>
      <c r="D258" s="30" t="s">
        <v>838</v>
      </c>
      <c r="E258" s="30" t="s">
        <v>834</v>
      </c>
      <c r="F258" s="54" t="s">
        <v>839</v>
      </c>
      <c r="G258" s="26"/>
      <c r="H258" s="28"/>
      <c r="I258" s="32"/>
      <c r="J258" s="37"/>
      <c r="K258" s="33"/>
      <c r="L258" s="34"/>
      <c r="M258" s="35"/>
      <c r="N258" s="35"/>
      <c r="O258" s="36"/>
      <c r="P258" s="30" t="s">
        <v>835</v>
      </c>
      <c r="Q258" s="30" t="s">
        <v>836</v>
      </c>
      <c r="R258" s="30" t="s">
        <v>112</v>
      </c>
      <c r="S258" s="38">
        <f t="shared" ref="S258:S321" si="17">L258-I258</f>
        <v>0</v>
      </c>
      <c r="T258" s="39" t="str">
        <f>_xlfn.IFNA(VLOOKUP(G258,'附表（价格）'!A:C,3,0),"")</f>
        <v/>
      </c>
      <c r="U258" s="40">
        <f t="shared" ref="U258:U321" si="18">IFERROR(S258*T258,0)</f>
        <v>0</v>
      </c>
      <c r="V258" s="33"/>
      <c r="W258" s="40">
        <f t="shared" ref="W258:W321" si="19">IFERROR(U258-V258,0)</f>
        <v>0</v>
      </c>
      <c r="X258" s="20"/>
      <c r="Y258" s="44"/>
      <c r="Z258" s="44"/>
      <c r="AC258" s="43" t="str">
        <f>_xlfn.IFNA(VLOOKUP(Y258,H:H,1,0),"")</f>
        <v/>
      </c>
      <c r="AD258" s="43" t="str">
        <f>_xlfn.IFNA(VLOOKUP(Z258,H:H,1,0),"")</f>
        <v/>
      </c>
    </row>
    <row r="259" spans="1:30" ht="20" customHeight="1">
      <c r="A259" s="26">
        <f t="shared" si="16"/>
        <v>258</v>
      </c>
      <c r="B259" s="29" t="s">
        <v>840</v>
      </c>
      <c r="C259" s="29" t="s">
        <v>26</v>
      </c>
      <c r="D259" s="29" t="s">
        <v>841</v>
      </c>
      <c r="E259" s="29" t="s">
        <v>842</v>
      </c>
      <c r="F259" s="53" t="s">
        <v>109</v>
      </c>
      <c r="G259" s="26"/>
      <c r="H259" s="28"/>
      <c r="I259" s="32"/>
      <c r="J259" s="37"/>
      <c r="K259" s="33"/>
      <c r="L259" s="34"/>
      <c r="M259" s="35"/>
      <c r="N259" s="35"/>
      <c r="O259" s="36"/>
      <c r="P259" s="29" t="s">
        <v>835</v>
      </c>
      <c r="Q259" s="29" t="s">
        <v>836</v>
      </c>
      <c r="R259" s="29" t="s">
        <v>112</v>
      </c>
      <c r="S259" s="38">
        <f t="shared" si="17"/>
        <v>0</v>
      </c>
      <c r="T259" s="39" t="str">
        <f>_xlfn.IFNA(VLOOKUP(G259,'附表（价格）'!A:C,3,0),"")</f>
        <v/>
      </c>
      <c r="U259" s="40">
        <f t="shared" si="18"/>
        <v>0</v>
      </c>
      <c r="V259" s="33"/>
      <c r="W259" s="40">
        <f t="shared" si="19"/>
        <v>0</v>
      </c>
      <c r="X259" s="20"/>
      <c r="Y259" s="44"/>
      <c r="Z259" s="44"/>
      <c r="AC259" s="43" t="str">
        <f>_xlfn.IFNA(VLOOKUP(Y259,H:H,1,0),"")</f>
        <v/>
      </c>
      <c r="AD259" s="43" t="str">
        <f>_xlfn.IFNA(VLOOKUP(Z259,H:H,1,0),"")</f>
        <v/>
      </c>
    </row>
    <row r="260" spans="1:30" ht="20" customHeight="1">
      <c r="A260" s="26">
        <f t="shared" si="16"/>
        <v>259</v>
      </c>
      <c r="B260" s="29" t="s">
        <v>843</v>
      </c>
      <c r="C260" s="29" t="s">
        <v>26</v>
      </c>
      <c r="D260" s="29" t="s">
        <v>844</v>
      </c>
      <c r="E260" s="29" t="s">
        <v>845</v>
      </c>
      <c r="F260" s="53" t="s">
        <v>149</v>
      </c>
      <c r="G260" s="26"/>
      <c r="H260" s="28"/>
      <c r="I260" s="32"/>
      <c r="J260" s="37"/>
      <c r="K260" s="33"/>
      <c r="L260" s="34"/>
      <c r="M260" s="35"/>
      <c r="N260" s="35"/>
      <c r="O260" s="36"/>
      <c r="P260" s="29" t="s">
        <v>835</v>
      </c>
      <c r="Q260" s="29" t="s">
        <v>836</v>
      </c>
      <c r="R260" s="29" t="s">
        <v>112</v>
      </c>
      <c r="S260" s="38">
        <f t="shared" si="17"/>
        <v>0</v>
      </c>
      <c r="T260" s="39" t="str">
        <f>_xlfn.IFNA(VLOOKUP(G260,'附表（价格）'!A:C,3,0),"")</f>
        <v/>
      </c>
      <c r="U260" s="40">
        <f t="shared" si="18"/>
        <v>0</v>
      </c>
      <c r="V260" s="33"/>
      <c r="W260" s="40">
        <f t="shared" si="19"/>
        <v>0</v>
      </c>
      <c r="X260" s="20"/>
      <c r="Y260" s="44"/>
      <c r="Z260" s="44"/>
      <c r="AC260" s="43" t="str">
        <f>_xlfn.IFNA(VLOOKUP(Y260,H:H,1,0),"")</f>
        <v/>
      </c>
      <c r="AD260" s="43" t="str">
        <f>_xlfn.IFNA(VLOOKUP(Z260,H:H,1,0),"")</f>
        <v/>
      </c>
    </row>
    <row r="261" spans="1:30" ht="20" customHeight="1">
      <c r="A261" s="26">
        <f t="shared" si="16"/>
        <v>260</v>
      </c>
      <c r="B261" s="29" t="s">
        <v>846</v>
      </c>
      <c r="C261" s="29" t="s">
        <v>26</v>
      </c>
      <c r="D261" s="29" t="s">
        <v>847</v>
      </c>
      <c r="E261" s="29" t="s">
        <v>845</v>
      </c>
      <c r="F261" s="53" t="s">
        <v>848</v>
      </c>
      <c r="G261" s="26"/>
      <c r="H261" s="28"/>
      <c r="I261" s="32"/>
      <c r="J261" s="37"/>
      <c r="K261" s="33"/>
      <c r="L261" s="34"/>
      <c r="M261" s="35"/>
      <c r="N261" s="35"/>
      <c r="O261" s="36"/>
      <c r="P261" s="29" t="s">
        <v>835</v>
      </c>
      <c r="Q261" s="29" t="s">
        <v>836</v>
      </c>
      <c r="R261" s="29" t="s">
        <v>112</v>
      </c>
      <c r="S261" s="38">
        <f t="shared" si="17"/>
        <v>0</v>
      </c>
      <c r="T261" s="39" t="str">
        <f>_xlfn.IFNA(VLOOKUP(G261,'附表（价格）'!A:C,3,0),"")</f>
        <v/>
      </c>
      <c r="U261" s="40">
        <f t="shared" si="18"/>
        <v>0</v>
      </c>
      <c r="V261" s="33"/>
      <c r="W261" s="40">
        <f t="shared" si="19"/>
        <v>0</v>
      </c>
      <c r="X261" s="20"/>
      <c r="Y261" s="44"/>
      <c r="Z261" s="44"/>
      <c r="AC261" s="43" t="str">
        <f>_xlfn.IFNA(VLOOKUP(Y261,H:H,1,0),"")</f>
        <v/>
      </c>
      <c r="AD261" s="43" t="str">
        <f>_xlfn.IFNA(VLOOKUP(Z261,H:H,1,0),"")</f>
        <v/>
      </c>
    </row>
    <row r="262" spans="1:30" ht="20" customHeight="1">
      <c r="A262" s="26">
        <f t="shared" si="16"/>
        <v>261</v>
      </c>
      <c r="B262" s="30" t="s">
        <v>849</v>
      </c>
      <c r="C262" s="30" t="s">
        <v>26</v>
      </c>
      <c r="D262" s="30" t="s">
        <v>850</v>
      </c>
      <c r="E262" s="30" t="s">
        <v>851</v>
      </c>
      <c r="F262" s="54" t="s">
        <v>132</v>
      </c>
      <c r="G262" s="26"/>
      <c r="H262" s="28"/>
      <c r="I262" s="32"/>
      <c r="J262" s="37"/>
      <c r="K262" s="33"/>
      <c r="L262" s="34"/>
      <c r="M262" s="35"/>
      <c r="N262" s="35"/>
      <c r="O262" s="36"/>
      <c r="P262" s="30" t="s">
        <v>835</v>
      </c>
      <c r="Q262" s="30" t="s">
        <v>836</v>
      </c>
      <c r="R262" s="30" t="s">
        <v>112</v>
      </c>
      <c r="S262" s="38">
        <f t="shared" si="17"/>
        <v>0</v>
      </c>
      <c r="T262" s="39" t="str">
        <f>_xlfn.IFNA(VLOOKUP(G262,'附表（价格）'!A:C,3,0),"")</f>
        <v/>
      </c>
      <c r="U262" s="40">
        <f t="shared" si="18"/>
        <v>0</v>
      </c>
      <c r="V262" s="33"/>
      <c r="W262" s="40">
        <f t="shared" si="19"/>
        <v>0</v>
      </c>
      <c r="X262" s="20"/>
      <c r="Y262" s="44"/>
      <c r="Z262" s="44"/>
      <c r="AC262" s="43" t="str">
        <f>_xlfn.IFNA(VLOOKUP(Y262,H:H,1,0),"")</f>
        <v/>
      </c>
      <c r="AD262" s="43" t="str">
        <f>_xlfn.IFNA(VLOOKUP(Z262,H:H,1,0),"")</f>
        <v/>
      </c>
    </row>
    <row r="263" spans="1:30" ht="20" customHeight="1">
      <c r="A263" s="26">
        <f t="shared" si="16"/>
        <v>262</v>
      </c>
      <c r="B263" s="29" t="s">
        <v>852</v>
      </c>
      <c r="C263" s="29" t="s">
        <v>26</v>
      </c>
      <c r="D263" s="29" t="s">
        <v>853</v>
      </c>
      <c r="E263" s="29" t="s">
        <v>851</v>
      </c>
      <c r="F263" s="53" t="s">
        <v>109</v>
      </c>
      <c r="G263" s="26"/>
      <c r="H263" s="28"/>
      <c r="I263" s="32"/>
      <c r="J263" s="37"/>
      <c r="K263" s="33"/>
      <c r="L263" s="34"/>
      <c r="M263" s="35"/>
      <c r="N263" s="35"/>
      <c r="O263" s="36"/>
      <c r="P263" s="29" t="s">
        <v>835</v>
      </c>
      <c r="Q263" s="29" t="s">
        <v>836</v>
      </c>
      <c r="R263" s="29" t="s">
        <v>112</v>
      </c>
      <c r="S263" s="38">
        <f t="shared" si="17"/>
        <v>0</v>
      </c>
      <c r="T263" s="39" t="str">
        <f>_xlfn.IFNA(VLOOKUP(G263,'附表（价格）'!A:C,3,0),"")</f>
        <v/>
      </c>
      <c r="U263" s="40">
        <f t="shared" si="18"/>
        <v>0</v>
      </c>
      <c r="V263" s="33"/>
      <c r="W263" s="40">
        <f t="shared" si="19"/>
        <v>0</v>
      </c>
      <c r="X263" s="20"/>
      <c r="Y263" s="44"/>
      <c r="Z263" s="44"/>
      <c r="AC263" s="43" t="str">
        <f>_xlfn.IFNA(VLOOKUP(Y263,H:H,1,0),"")</f>
        <v/>
      </c>
      <c r="AD263" s="43" t="str">
        <f>_xlfn.IFNA(VLOOKUP(Z263,H:H,1,0),"")</f>
        <v/>
      </c>
    </row>
    <row r="264" spans="1:30" ht="20" customHeight="1">
      <c r="A264" s="26">
        <f t="shared" si="16"/>
        <v>263</v>
      </c>
      <c r="B264" s="29" t="s">
        <v>854</v>
      </c>
      <c r="C264" s="29" t="s">
        <v>26</v>
      </c>
      <c r="D264" s="29" t="s">
        <v>855</v>
      </c>
      <c r="E264" s="29" t="s">
        <v>851</v>
      </c>
      <c r="F264" s="53" t="s">
        <v>116</v>
      </c>
      <c r="G264" s="26"/>
      <c r="H264" s="28"/>
      <c r="I264" s="32"/>
      <c r="J264" s="37"/>
      <c r="K264" s="33"/>
      <c r="L264" s="34"/>
      <c r="M264" s="35"/>
      <c r="N264" s="35"/>
      <c r="O264" s="36"/>
      <c r="P264" s="29" t="s">
        <v>835</v>
      </c>
      <c r="Q264" s="29" t="s">
        <v>836</v>
      </c>
      <c r="R264" s="29" t="s">
        <v>112</v>
      </c>
      <c r="S264" s="38">
        <f t="shared" si="17"/>
        <v>0</v>
      </c>
      <c r="T264" s="39" t="str">
        <f>_xlfn.IFNA(VLOOKUP(G264,'附表（价格）'!A:C,3,0),"")</f>
        <v/>
      </c>
      <c r="U264" s="40">
        <f t="shared" si="18"/>
        <v>0</v>
      </c>
      <c r="V264" s="33"/>
      <c r="W264" s="40">
        <f t="shared" si="19"/>
        <v>0</v>
      </c>
      <c r="X264" s="20"/>
      <c r="Y264" s="44"/>
      <c r="Z264" s="44"/>
      <c r="AC264" s="43" t="str">
        <f>_xlfn.IFNA(VLOOKUP(Y264,H:H,1,0),"")</f>
        <v/>
      </c>
      <c r="AD264" s="43" t="str">
        <f>_xlfn.IFNA(VLOOKUP(Z264,H:H,1,0),"")</f>
        <v/>
      </c>
    </row>
    <row r="265" spans="1:30" ht="20" customHeight="1">
      <c r="A265" s="26">
        <f t="shared" si="16"/>
        <v>264</v>
      </c>
      <c r="B265" s="30" t="s">
        <v>856</v>
      </c>
      <c r="C265" s="30" t="s">
        <v>26</v>
      </c>
      <c r="D265" s="30" t="s">
        <v>857</v>
      </c>
      <c r="E265" s="30" t="s">
        <v>858</v>
      </c>
      <c r="F265" s="54" t="s">
        <v>109</v>
      </c>
      <c r="G265" s="26"/>
      <c r="H265" s="28"/>
      <c r="I265" s="32"/>
      <c r="J265" s="37"/>
      <c r="K265" s="33"/>
      <c r="L265" s="34"/>
      <c r="M265" s="35"/>
      <c r="N265" s="35"/>
      <c r="O265" s="36"/>
      <c r="P265" s="30" t="s">
        <v>835</v>
      </c>
      <c r="Q265" s="30" t="s">
        <v>836</v>
      </c>
      <c r="R265" s="30" t="s">
        <v>112</v>
      </c>
      <c r="S265" s="38">
        <f t="shared" si="17"/>
        <v>0</v>
      </c>
      <c r="T265" s="39" t="str">
        <f>_xlfn.IFNA(VLOOKUP(G265,'附表（价格）'!A:C,3,0),"")</f>
        <v/>
      </c>
      <c r="U265" s="40">
        <f t="shared" si="18"/>
        <v>0</v>
      </c>
      <c r="V265" s="33"/>
      <c r="W265" s="40">
        <f t="shared" si="19"/>
        <v>0</v>
      </c>
      <c r="X265" s="20"/>
      <c r="Y265" s="44"/>
      <c r="Z265" s="44"/>
      <c r="AC265" s="43" t="str">
        <f>_xlfn.IFNA(VLOOKUP(Y265,H:H,1,0),"")</f>
        <v/>
      </c>
      <c r="AD265" s="43" t="str">
        <f>_xlfn.IFNA(VLOOKUP(Z265,H:H,1,0),"")</f>
        <v/>
      </c>
    </row>
    <row r="266" spans="1:30" ht="20" customHeight="1">
      <c r="A266" s="26">
        <f t="shared" si="16"/>
        <v>265</v>
      </c>
      <c r="B266" s="29" t="s">
        <v>859</v>
      </c>
      <c r="C266" s="29" t="s">
        <v>26</v>
      </c>
      <c r="D266" s="29" t="s">
        <v>860</v>
      </c>
      <c r="E266" s="29" t="s">
        <v>861</v>
      </c>
      <c r="F266" s="53" t="s">
        <v>116</v>
      </c>
      <c r="G266" s="26"/>
      <c r="H266" s="28"/>
      <c r="I266" s="32"/>
      <c r="J266" s="37"/>
      <c r="K266" s="33"/>
      <c r="L266" s="34"/>
      <c r="M266" s="35"/>
      <c r="N266" s="35"/>
      <c r="O266" s="36"/>
      <c r="P266" s="29" t="s">
        <v>835</v>
      </c>
      <c r="Q266" s="29" t="s">
        <v>836</v>
      </c>
      <c r="R266" s="29" t="s">
        <v>112</v>
      </c>
      <c r="S266" s="38">
        <f t="shared" si="17"/>
        <v>0</v>
      </c>
      <c r="T266" s="39" t="str">
        <f>_xlfn.IFNA(VLOOKUP(G266,'附表（价格）'!A:C,3,0),"")</f>
        <v/>
      </c>
      <c r="U266" s="40">
        <f t="shared" si="18"/>
        <v>0</v>
      </c>
      <c r="V266" s="33"/>
      <c r="W266" s="40">
        <f t="shared" si="19"/>
        <v>0</v>
      </c>
      <c r="X266" s="20"/>
      <c r="Y266" s="44"/>
      <c r="Z266" s="44"/>
      <c r="AC266" s="43" t="str">
        <f>_xlfn.IFNA(VLOOKUP(Y266,H:H,1,0),"")</f>
        <v/>
      </c>
      <c r="AD266" s="43" t="str">
        <f>_xlfn.IFNA(VLOOKUP(Z266,H:H,1,0),"")</f>
        <v/>
      </c>
    </row>
    <row r="267" spans="1:30" ht="20" customHeight="1">
      <c r="A267" s="26">
        <f t="shared" si="16"/>
        <v>266</v>
      </c>
      <c r="B267" s="30" t="s">
        <v>862</v>
      </c>
      <c r="C267" s="30" t="s">
        <v>26</v>
      </c>
      <c r="D267" s="30" t="s">
        <v>863</v>
      </c>
      <c r="E267" s="30" t="s">
        <v>861</v>
      </c>
      <c r="F267" s="54" t="s">
        <v>116</v>
      </c>
      <c r="G267" s="26"/>
      <c r="H267" s="28"/>
      <c r="I267" s="32"/>
      <c r="J267" s="37"/>
      <c r="K267" s="33"/>
      <c r="L267" s="34"/>
      <c r="M267" s="35"/>
      <c r="N267" s="35"/>
      <c r="O267" s="36"/>
      <c r="P267" s="30" t="s">
        <v>835</v>
      </c>
      <c r="Q267" s="30" t="s">
        <v>836</v>
      </c>
      <c r="R267" s="30" t="s">
        <v>112</v>
      </c>
      <c r="S267" s="38">
        <f t="shared" si="17"/>
        <v>0</v>
      </c>
      <c r="T267" s="39" t="str">
        <f>_xlfn.IFNA(VLOOKUP(G267,'附表（价格）'!A:C,3,0),"")</f>
        <v/>
      </c>
      <c r="U267" s="40">
        <f t="shared" si="18"/>
        <v>0</v>
      </c>
      <c r="V267" s="33"/>
      <c r="W267" s="40">
        <f t="shared" si="19"/>
        <v>0</v>
      </c>
      <c r="X267" s="20"/>
      <c r="Y267" s="44"/>
      <c r="Z267" s="44"/>
      <c r="AC267" s="43" t="str">
        <f>_xlfn.IFNA(VLOOKUP(Y267,H:H,1,0),"")</f>
        <v/>
      </c>
      <c r="AD267" s="43" t="str">
        <f>_xlfn.IFNA(VLOOKUP(Z267,H:H,1,0),"")</f>
        <v/>
      </c>
    </row>
    <row r="268" spans="1:30" ht="20" customHeight="1">
      <c r="A268" s="26">
        <f t="shared" si="16"/>
        <v>267</v>
      </c>
      <c r="B268" s="30" t="s">
        <v>864</v>
      </c>
      <c r="C268" s="30" t="s">
        <v>26</v>
      </c>
      <c r="D268" s="30" t="s">
        <v>865</v>
      </c>
      <c r="E268" s="30" t="s">
        <v>861</v>
      </c>
      <c r="F268" s="54" t="s">
        <v>116</v>
      </c>
      <c r="G268" s="26"/>
      <c r="H268" s="28"/>
      <c r="I268" s="32"/>
      <c r="J268" s="37"/>
      <c r="K268" s="33"/>
      <c r="L268" s="34"/>
      <c r="M268" s="35"/>
      <c r="N268" s="35"/>
      <c r="O268" s="36"/>
      <c r="P268" s="30" t="s">
        <v>835</v>
      </c>
      <c r="Q268" s="30" t="s">
        <v>836</v>
      </c>
      <c r="R268" s="30" t="s">
        <v>112</v>
      </c>
      <c r="S268" s="38">
        <f t="shared" si="17"/>
        <v>0</v>
      </c>
      <c r="T268" s="39" t="str">
        <f>_xlfn.IFNA(VLOOKUP(G268,'附表（价格）'!A:C,3,0),"")</f>
        <v/>
      </c>
      <c r="U268" s="40">
        <f t="shared" si="18"/>
        <v>0</v>
      </c>
      <c r="V268" s="33"/>
      <c r="W268" s="40">
        <f t="shared" si="19"/>
        <v>0</v>
      </c>
      <c r="X268" s="20"/>
      <c r="Y268" s="44"/>
      <c r="Z268" s="44"/>
      <c r="AC268" s="43" t="str">
        <f>_xlfn.IFNA(VLOOKUP(Y268,H:H,1,0),"")</f>
        <v/>
      </c>
      <c r="AD268" s="43" t="str">
        <f>_xlfn.IFNA(VLOOKUP(Z268,H:H,1,0),"")</f>
        <v/>
      </c>
    </row>
    <row r="269" spans="1:30" ht="20" customHeight="1">
      <c r="A269" s="26">
        <f t="shared" si="16"/>
        <v>268</v>
      </c>
      <c r="B269" s="29" t="s">
        <v>866</v>
      </c>
      <c r="C269" s="29" t="s">
        <v>26</v>
      </c>
      <c r="D269" s="29" t="s">
        <v>867</v>
      </c>
      <c r="E269" s="29" t="s">
        <v>868</v>
      </c>
      <c r="F269" s="53" t="s">
        <v>146</v>
      </c>
      <c r="G269" s="26"/>
      <c r="H269" s="28"/>
      <c r="I269" s="32"/>
      <c r="J269" s="37"/>
      <c r="K269" s="33"/>
      <c r="L269" s="34"/>
      <c r="M269" s="35"/>
      <c r="N269" s="35"/>
      <c r="O269" s="36"/>
      <c r="P269" s="29" t="s">
        <v>835</v>
      </c>
      <c r="Q269" s="29" t="s">
        <v>836</v>
      </c>
      <c r="R269" s="29" t="s">
        <v>112</v>
      </c>
      <c r="S269" s="38">
        <f t="shared" si="17"/>
        <v>0</v>
      </c>
      <c r="T269" s="39" t="str">
        <f>_xlfn.IFNA(VLOOKUP(G269,'附表（价格）'!A:C,3,0),"")</f>
        <v/>
      </c>
      <c r="U269" s="40">
        <f t="shared" si="18"/>
        <v>0</v>
      </c>
      <c r="V269" s="33"/>
      <c r="W269" s="40">
        <f t="shared" si="19"/>
        <v>0</v>
      </c>
      <c r="X269" s="20"/>
      <c r="Y269" s="44"/>
      <c r="Z269" s="44"/>
      <c r="AC269" s="43" t="str">
        <f>_xlfn.IFNA(VLOOKUP(Y269,H:H,1,0),"")</f>
        <v/>
      </c>
      <c r="AD269" s="43" t="str">
        <f>_xlfn.IFNA(VLOOKUP(Z269,H:H,1,0),"")</f>
        <v/>
      </c>
    </row>
    <row r="270" spans="1:30" ht="20" customHeight="1">
      <c r="A270" s="26">
        <f t="shared" si="16"/>
        <v>269</v>
      </c>
      <c r="B270" s="29" t="s">
        <v>869</v>
      </c>
      <c r="C270" s="29" t="s">
        <v>26</v>
      </c>
      <c r="D270" s="29" t="s">
        <v>870</v>
      </c>
      <c r="E270" s="29" t="s">
        <v>871</v>
      </c>
      <c r="F270" s="53" t="s">
        <v>109</v>
      </c>
      <c r="G270" s="26"/>
      <c r="H270" s="28"/>
      <c r="I270" s="32"/>
      <c r="J270" s="37"/>
      <c r="K270" s="33"/>
      <c r="L270" s="34"/>
      <c r="M270" s="35"/>
      <c r="N270" s="35"/>
      <c r="O270" s="36"/>
      <c r="P270" s="29" t="s">
        <v>835</v>
      </c>
      <c r="Q270" s="29" t="s">
        <v>836</v>
      </c>
      <c r="R270" s="29" t="s">
        <v>112</v>
      </c>
      <c r="S270" s="38">
        <f t="shared" si="17"/>
        <v>0</v>
      </c>
      <c r="T270" s="39" t="str">
        <f>_xlfn.IFNA(VLOOKUP(G270,'附表（价格）'!A:C,3,0),"")</f>
        <v/>
      </c>
      <c r="U270" s="40">
        <f t="shared" si="18"/>
        <v>0</v>
      </c>
      <c r="V270" s="33"/>
      <c r="W270" s="40">
        <f t="shared" si="19"/>
        <v>0</v>
      </c>
      <c r="X270" s="20"/>
      <c r="Y270" s="44"/>
      <c r="Z270" s="44"/>
      <c r="AC270" s="43" t="str">
        <f>_xlfn.IFNA(VLOOKUP(Y270,H:H,1,0),"")</f>
        <v/>
      </c>
      <c r="AD270" s="43" t="str">
        <f>_xlfn.IFNA(VLOOKUP(Z270,H:H,1,0),"")</f>
        <v/>
      </c>
    </row>
    <row r="271" spans="1:30" ht="20" customHeight="1">
      <c r="A271" s="26">
        <f t="shared" si="16"/>
        <v>270</v>
      </c>
      <c r="B271" s="30" t="s">
        <v>835</v>
      </c>
      <c r="C271" s="30" t="s">
        <v>33</v>
      </c>
      <c r="D271" s="30" t="s">
        <v>836</v>
      </c>
      <c r="E271" s="30" t="s">
        <v>94</v>
      </c>
      <c r="F271" s="54" t="s">
        <v>35</v>
      </c>
      <c r="G271" s="26"/>
      <c r="H271" s="28"/>
      <c r="I271" s="32"/>
      <c r="J271" s="37"/>
      <c r="K271" s="33"/>
      <c r="L271" s="34"/>
      <c r="M271" s="35"/>
      <c r="N271" s="35"/>
      <c r="O271" s="36"/>
      <c r="P271" s="30" t="s">
        <v>835</v>
      </c>
      <c r="Q271" s="30" t="s">
        <v>836</v>
      </c>
      <c r="R271" s="30" t="s">
        <v>112</v>
      </c>
      <c r="S271" s="38">
        <f t="shared" si="17"/>
        <v>0</v>
      </c>
      <c r="T271" s="39" t="str">
        <f>_xlfn.IFNA(VLOOKUP(G271,'附表（价格）'!A:C,3,0),"")</f>
        <v/>
      </c>
      <c r="U271" s="40">
        <f t="shared" si="18"/>
        <v>0</v>
      </c>
      <c r="V271" s="33"/>
      <c r="W271" s="40">
        <f t="shared" si="19"/>
        <v>0</v>
      </c>
      <c r="X271" s="20"/>
      <c r="Y271" s="44"/>
      <c r="Z271" s="44"/>
      <c r="AC271" s="43" t="str">
        <f>_xlfn.IFNA(VLOOKUP(Y271,H:H,1,0),"")</f>
        <v/>
      </c>
      <c r="AD271" s="43" t="str">
        <f>_xlfn.IFNA(VLOOKUP(Z271,H:H,1,0),"")</f>
        <v/>
      </c>
    </row>
    <row r="272" spans="1:30" ht="20" customHeight="1">
      <c r="A272" s="26">
        <f t="shared" si="16"/>
        <v>271</v>
      </c>
      <c r="B272" s="30" t="s">
        <v>872</v>
      </c>
      <c r="C272" s="30" t="s">
        <v>26</v>
      </c>
      <c r="D272" s="30" t="s">
        <v>873</v>
      </c>
      <c r="E272" s="30" t="s">
        <v>874</v>
      </c>
      <c r="F272" s="54" t="s">
        <v>109</v>
      </c>
      <c r="G272" s="26"/>
      <c r="H272" s="28"/>
      <c r="I272" s="32"/>
      <c r="J272" s="37"/>
      <c r="K272" s="33"/>
      <c r="L272" s="34"/>
      <c r="M272" s="35"/>
      <c r="N272" s="35"/>
      <c r="O272" s="36"/>
      <c r="P272" s="30" t="s">
        <v>875</v>
      </c>
      <c r="Q272" s="30" t="s">
        <v>876</v>
      </c>
      <c r="R272" s="30" t="s">
        <v>450</v>
      </c>
      <c r="S272" s="38">
        <f t="shared" si="17"/>
        <v>0</v>
      </c>
      <c r="T272" s="39" t="str">
        <f>_xlfn.IFNA(VLOOKUP(G272,'附表（价格）'!A:C,3,0),"")</f>
        <v/>
      </c>
      <c r="U272" s="40">
        <f t="shared" si="18"/>
        <v>0</v>
      </c>
      <c r="V272" s="33"/>
      <c r="W272" s="40">
        <f t="shared" si="19"/>
        <v>0</v>
      </c>
      <c r="X272" s="20"/>
      <c r="Y272" s="44"/>
      <c r="Z272" s="44"/>
      <c r="AC272" s="43" t="str">
        <f>_xlfn.IFNA(VLOOKUP(Y272,H:H,1,0),"")</f>
        <v/>
      </c>
      <c r="AD272" s="43" t="str">
        <f>_xlfn.IFNA(VLOOKUP(Z272,H:H,1,0),"")</f>
        <v/>
      </c>
    </row>
    <row r="273" spans="1:30" ht="20" customHeight="1">
      <c r="A273" s="26">
        <f t="shared" si="16"/>
        <v>272</v>
      </c>
      <c r="B273" s="29" t="s">
        <v>877</v>
      </c>
      <c r="C273" s="29" t="s">
        <v>26</v>
      </c>
      <c r="D273" s="29" t="s">
        <v>878</v>
      </c>
      <c r="E273" s="29" t="s">
        <v>879</v>
      </c>
      <c r="F273" s="53" t="s">
        <v>109</v>
      </c>
      <c r="G273" s="26"/>
      <c r="H273" s="28"/>
      <c r="I273" s="32"/>
      <c r="J273" s="37"/>
      <c r="K273" s="33"/>
      <c r="L273" s="34"/>
      <c r="M273" s="35"/>
      <c r="N273" s="35"/>
      <c r="O273" s="36"/>
      <c r="P273" s="29" t="s">
        <v>875</v>
      </c>
      <c r="Q273" s="29" t="s">
        <v>876</v>
      </c>
      <c r="R273" s="29" t="s">
        <v>450</v>
      </c>
      <c r="S273" s="38">
        <f t="shared" si="17"/>
        <v>0</v>
      </c>
      <c r="T273" s="39" t="str">
        <f>_xlfn.IFNA(VLOOKUP(G273,'附表（价格）'!A:C,3,0),"")</f>
        <v/>
      </c>
      <c r="U273" s="40">
        <f t="shared" si="18"/>
        <v>0</v>
      </c>
      <c r="V273" s="33"/>
      <c r="W273" s="40">
        <f t="shared" si="19"/>
        <v>0</v>
      </c>
      <c r="X273" s="20"/>
      <c r="Y273" s="44"/>
      <c r="Z273" s="44"/>
      <c r="AC273" s="43" t="str">
        <f>_xlfn.IFNA(VLOOKUP(Y273,H:H,1,0),"")</f>
        <v/>
      </c>
      <c r="AD273" s="43" t="str">
        <f>_xlfn.IFNA(VLOOKUP(Z273,H:H,1,0),"")</f>
        <v/>
      </c>
    </row>
    <row r="274" spans="1:30" ht="20" customHeight="1">
      <c r="A274" s="26">
        <f t="shared" si="16"/>
        <v>273</v>
      </c>
      <c r="B274" s="29" t="s">
        <v>880</v>
      </c>
      <c r="C274" s="29" t="s">
        <v>26</v>
      </c>
      <c r="D274" s="29" t="s">
        <v>881</v>
      </c>
      <c r="E274" s="29" t="s">
        <v>882</v>
      </c>
      <c r="F274" s="53" t="s">
        <v>109</v>
      </c>
      <c r="G274" s="26"/>
      <c r="H274" s="28"/>
      <c r="I274" s="32"/>
      <c r="J274" s="37"/>
      <c r="K274" s="33"/>
      <c r="L274" s="34"/>
      <c r="M274" s="35"/>
      <c r="N274" s="35"/>
      <c r="O274" s="36"/>
      <c r="P274" s="29" t="s">
        <v>875</v>
      </c>
      <c r="Q274" s="29" t="s">
        <v>876</v>
      </c>
      <c r="R274" s="29" t="s">
        <v>450</v>
      </c>
      <c r="S274" s="38">
        <f t="shared" si="17"/>
        <v>0</v>
      </c>
      <c r="T274" s="39" t="str">
        <f>_xlfn.IFNA(VLOOKUP(G274,'附表（价格）'!A:C,3,0),"")</f>
        <v/>
      </c>
      <c r="U274" s="40">
        <f t="shared" si="18"/>
        <v>0</v>
      </c>
      <c r="V274" s="33"/>
      <c r="W274" s="40">
        <f t="shared" si="19"/>
        <v>0</v>
      </c>
      <c r="X274" s="20"/>
      <c r="Y274" s="44"/>
      <c r="Z274" s="44"/>
      <c r="AC274" s="43" t="str">
        <f>_xlfn.IFNA(VLOOKUP(Y274,H:H,1,0),"")</f>
        <v/>
      </c>
      <c r="AD274" s="43" t="str">
        <f>_xlfn.IFNA(VLOOKUP(Z274,H:H,1,0),"")</f>
        <v/>
      </c>
    </row>
    <row r="275" spans="1:30" ht="20" customHeight="1">
      <c r="A275" s="26">
        <f t="shared" si="16"/>
        <v>274</v>
      </c>
      <c r="B275" s="30" t="s">
        <v>875</v>
      </c>
      <c r="C275" s="30" t="s">
        <v>33</v>
      </c>
      <c r="D275" s="30" t="s">
        <v>876</v>
      </c>
      <c r="E275" s="30" t="s">
        <v>94</v>
      </c>
      <c r="F275" s="54" t="s">
        <v>35</v>
      </c>
      <c r="G275" s="26"/>
      <c r="H275" s="28"/>
      <c r="I275" s="32"/>
      <c r="J275" s="37"/>
      <c r="K275" s="33"/>
      <c r="L275" s="34"/>
      <c r="M275" s="35"/>
      <c r="N275" s="35"/>
      <c r="O275" s="36"/>
      <c r="P275" s="30" t="s">
        <v>875</v>
      </c>
      <c r="Q275" s="30" t="s">
        <v>876</v>
      </c>
      <c r="R275" s="30" t="s">
        <v>450</v>
      </c>
      <c r="S275" s="38">
        <f t="shared" si="17"/>
        <v>0</v>
      </c>
      <c r="T275" s="39" t="str">
        <f>_xlfn.IFNA(VLOOKUP(G275,'附表（价格）'!A:C,3,0),"")</f>
        <v/>
      </c>
      <c r="U275" s="40">
        <f t="shared" si="18"/>
        <v>0</v>
      </c>
      <c r="V275" s="33"/>
      <c r="W275" s="40">
        <f t="shared" si="19"/>
        <v>0</v>
      </c>
      <c r="X275" s="20"/>
      <c r="Y275" s="44"/>
      <c r="Z275" s="44"/>
      <c r="AC275" s="43" t="str">
        <f>_xlfn.IFNA(VLOOKUP(Y275,H:H,1,0),"")</f>
        <v/>
      </c>
      <c r="AD275" s="43" t="str">
        <f>_xlfn.IFNA(VLOOKUP(Z275,H:H,1,0),"")</f>
        <v/>
      </c>
    </row>
    <row r="276" spans="1:30" ht="20" customHeight="1">
      <c r="A276" s="26">
        <f t="shared" si="16"/>
        <v>275</v>
      </c>
      <c r="B276" s="30" t="s">
        <v>883</v>
      </c>
      <c r="C276" s="30" t="s">
        <v>33</v>
      </c>
      <c r="D276" s="30" t="s">
        <v>884</v>
      </c>
      <c r="E276" s="30" t="s">
        <v>94</v>
      </c>
      <c r="F276" s="54" t="s">
        <v>35</v>
      </c>
      <c r="G276" s="26"/>
      <c r="H276" s="28"/>
      <c r="I276" s="32"/>
      <c r="J276" s="37"/>
      <c r="K276" s="33"/>
      <c r="L276" s="34"/>
      <c r="M276" s="35"/>
      <c r="N276" s="35"/>
      <c r="O276" s="36"/>
      <c r="P276" s="30" t="s">
        <v>883</v>
      </c>
      <c r="Q276" s="30" t="s">
        <v>884</v>
      </c>
      <c r="R276" s="30" t="s">
        <v>885</v>
      </c>
      <c r="S276" s="38">
        <f t="shared" si="17"/>
        <v>0</v>
      </c>
      <c r="T276" s="39" t="str">
        <f>_xlfn.IFNA(VLOOKUP(G276,'附表（价格）'!A:C,3,0),"")</f>
        <v/>
      </c>
      <c r="U276" s="40">
        <f t="shared" si="18"/>
        <v>0</v>
      </c>
      <c r="V276" s="33"/>
      <c r="W276" s="40">
        <f t="shared" si="19"/>
        <v>0</v>
      </c>
      <c r="X276" s="20"/>
      <c r="Y276" s="44"/>
      <c r="Z276" s="44"/>
      <c r="AC276" s="43" t="str">
        <f>_xlfn.IFNA(VLOOKUP(Y276,H:H,1,0),"")</f>
        <v/>
      </c>
      <c r="AD276" s="43" t="str">
        <f>_xlfn.IFNA(VLOOKUP(Z276,H:H,1,0),"")</f>
        <v/>
      </c>
    </row>
    <row r="277" spans="1:30" ht="20" customHeight="1">
      <c r="A277" s="26">
        <f t="shared" si="16"/>
        <v>276</v>
      </c>
      <c r="B277" s="29" t="s">
        <v>886</v>
      </c>
      <c r="C277" s="29" t="s">
        <v>26</v>
      </c>
      <c r="D277" s="29" t="s">
        <v>887</v>
      </c>
      <c r="E277" s="29" t="s">
        <v>888</v>
      </c>
      <c r="F277" s="53" t="s">
        <v>889</v>
      </c>
      <c r="G277" s="26"/>
      <c r="H277" s="28"/>
      <c r="I277" s="32"/>
      <c r="J277" s="37"/>
      <c r="K277" s="33"/>
      <c r="L277" s="34"/>
      <c r="M277" s="35"/>
      <c r="N277" s="35"/>
      <c r="O277" s="36"/>
      <c r="P277" s="29" t="s">
        <v>890</v>
      </c>
      <c r="Q277" s="29" t="s">
        <v>891</v>
      </c>
      <c r="R277" s="29" t="s">
        <v>101</v>
      </c>
      <c r="S277" s="38">
        <f t="shared" si="17"/>
        <v>0</v>
      </c>
      <c r="T277" s="39" t="str">
        <f>_xlfn.IFNA(VLOOKUP(G277,'附表（价格）'!A:C,3,0),"")</f>
        <v/>
      </c>
      <c r="U277" s="40">
        <f t="shared" si="18"/>
        <v>0</v>
      </c>
      <c r="V277" s="33"/>
      <c r="W277" s="40">
        <f t="shared" si="19"/>
        <v>0</v>
      </c>
      <c r="X277" s="20"/>
      <c r="Y277" s="44"/>
      <c r="Z277" s="44"/>
      <c r="AC277" s="43" t="str">
        <f>_xlfn.IFNA(VLOOKUP(Y277,H:H,1,0),"")</f>
        <v/>
      </c>
      <c r="AD277" s="43" t="str">
        <f>_xlfn.IFNA(VLOOKUP(Z277,H:H,1,0),"")</f>
        <v/>
      </c>
    </row>
    <row r="278" spans="1:30" ht="20" customHeight="1">
      <c r="A278" s="26">
        <f t="shared" si="16"/>
        <v>277</v>
      </c>
      <c r="B278" s="30" t="s">
        <v>892</v>
      </c>
      <c r="C278" s="30" t="s">
        <v>26</v>
      </c>
      <c r="D278" s="30" t="s">
        <v>893</v>
      </c>
      <c r="E278" s="30" t="s">
        <v>894</v>
      </c>
      <c r="F278" s="54" t="s">
        <v>895</v>
      </c>
      <c r="G278" s="26"/>
      <c r="H278" s="28"/>
      <c r="I278" s="32"/>
      <c r="J278" s="37"/>
      <c r="K278" s="33"/>
      <c r="L278" s="34"/>
      <c r="M278" s="35"/>
      <c r="N278" s="35"/>
      <c r="O278" s="36"/>
      <c r="P278" s="30" t="s">
        <v>890</v>
      </c>
      <c r="Q278" s="30" t="s">
        <v>891</v>
      </c>
      <c r="R278" s="30" t="s">
        <v>101</v>
      </c>
      <c r="S278" s="38">
        <f t="shared" si="17"/>
        <v>0</v>
      </c>
      <c r="T278" s="39" t="str">
        <f>_xlfn.IFNA(VLOOKUP(G278,'附表（价格）'!A:C,3,0),"")</f>
        <v/>
      </c>
      <c r="U278" s="40">
        <f t="shared" si="18"/>
        <v>0</v>
      </c>
      <c r="V278" s="33"/>
      <c r="W278" s="40">
        <f t="shared" si="19"/>
        <v>0</v>
      </c>
      <c r="X278" s="20"/>
      <c r="Y278" s="44"/>
      <c r="Z278" s="44"/>
      <c r="AC278" s="43" t="str">
        <f>_xlfn.IFNA(VLOOKUP(Y278,H:H,1,0),"")</f>
        <v/>
      </c>
      <c r="AD278" s="43" t="str">
        <f>_xlfn.IFNA(VLOOKUP(Z278,H:H,1,0),"")</f>
        <v/>
      </c>
    </row>
    <row r="279" spans="1:30" ht="20" customHeight="1">
      <c r="A279" s="26">
        <f t="shared" si="16"/>
        <v>278</v>
      </c>
      <c r="B279" s="30" t="s">
        <v>896</v>
      </c>
      <c r="C279" s="30" t="s">
        <v>26</v>
      </c>
      <c r="D279" s="30" t="s">
        <v>897</v>
      </c>
      <c r="E279" s="30" t="s">
        <v>894</v>
      </c>
      <c r="F279" s="54" t="s">
        <v>898</v>
      </c>
      <c r="G279" s="26"/>
      <c r="H279" s="28"/>
      <c r="I279" s="32"/>
      <c r="J279" s="37"/>
      <c r="K279" s="33"/>
      <c r="L279" s="34"/>
      <c r="M279" s="35"/>
      <c r="N279" s="35"/>
      <c r="O279" s="36"/>
      <c r="P279" s="30" t="s">
        <v>890</v>
      </c>
      <c r="Q279" s="30" t="s">
        <v>891</v>
      </c>
      <c r="R279" s="30" t="s">
        <v>101</v>
      </c>
      <c r="S279" s="38">
        <f t="shared" si="17"/>
        <v>0</v>
      </c>
      <c r="T279" s="39" t="str">
        <f>_xlfn.IFNA(VLOOKUP(G279,'附表（价格）'!A:C,3,0),"")</f>
        <v/>
      </c>
      <c r="U279" s="40">
        <f t="shared" si="18"/>
        <v>0</v>
      </c>
      <c r="V279" s="33"/>
      <c r="W279" s="40">
        <f t="shared" si="19"/>
        <v>0</v>
      </c>
      <c r="X279" s="20"/>
      <c r="Y279" s="44"/>
      <c r="Z279" s="44"/>
      <c r="AC279" s="43" t="str">
        <f>_xlfn.IFNA(VLOOKUP(Y279,H:H,1,0),"")</f>
        <v/>
      </c>
      <c r="AD279" s="43" t="str">
        <f>_xlfn.IFNA(VLOOKUP(Z279,H:H,1,0),"")</f>
        <v/>
      </c>
    </row>
    <row r="280" spans="1:30" ht="20" customHeight="1">
      <c r="A280" s="26">
        <f t="shared" si="16"/>
        <v>279</v>
      </c>
      <c r="B280" s="29" t="s">
        <v>899</v>
      </c>
      <c r="C280" s="29" t="s">
        <v>26</v>
      </c>
      <c r="D280" s="29" t="s">
        <v>900</v>
      </c>
      <c r="E280" s="29" t="s">
        <v>901</v>
      </c>
      <c r="F280" s="53" t="s">
        <v>169</v>
      </c>
      <c r="G280" s="26"/>
      <c r="H280" s="28"/>
      <c r="I280" s="32"/>
      <c r="J280" s="37"/>
      <c r="K280" s="33"/>
      <c r="L280" s="34"/>
      <c r="M280" s="35"/>
      <c r="N280" s="35"/>
      <c r="O280" s="36"/>
      <c r="P280" s="29" t="s">
        <v>902</v>
      </c>
      <c r="Q280" s="29" t="s">
        <v>903</v>
      </c>
      <c r="R280" s="29" t="s">
        <v>112</v>
      </c>
      <c r="S280" s="38">
        <f t="shared" si="17"/>
        <v>0</v>
      </c>
      <c r="T280" s="39" t="str">
        <f>_xlfn.IFNA(VLOOKUP(G280,'附表（价格）'!A:C,3,0),"")</f>
        <v/>
      </c>
      <c r="U280" s="40">
        <f t="shared" si="18"/>
        <v>0</v>
      </c>
      <c r="V280" s="33"/>
      <c r="W280" s="40">
        <f t="shared" si="19"/>
        <v>0</v>
      </c>
      <c r="X280" s="20"/>
      <c r="Y280" s="44"/>
      <c r="Z280" s="44"/>
      <c r="AC280" s="43" t="str">
        <f>_xlfn.IFNA(VLOOKUP(Y280,H:H,1,0),"")</f>
        <v/>
      </c>
      <c r="AD280" s="43" t="str">
        <f>_xlfn.IFNA(VLOOKUP(Z280,H:H,1,0),"")</f>
        <v/>
      </c>
    </row>
    <row r="281" spans="1:30" ht="20" customHeight="1">
      <c r="A281" s="26">
        <f t="shared" si="16"/>
        <v>280</v>
      </c>
      <c r="B281" s="30" t="s">
        <v>904</v>
      </c>
      <c r="C281" s="30" t="s">
        <v>26</v>
      </c>
      <c r="D281" s="30" t="s">
        <v>905</v>
      </c>
      <c r="E281" s="30" t="s">
        <v>906</v>
      </c>
      <c r="F281" s="54" t="s">
        <v>132</v>
      </c>
      <c r="G281" s="26"/>
      <c r="H281" s="28"/>
      <c r="I281" s="32"/>
      <c r="J281" s="37"/>
      <c r="K281" s="33"/>
      <c r="L281" s="34"/>
      <c r="M281" s="35"/>
      <c r="N281" s="35"/>
      <c r="O281" s="36"/>
      <c r="P281" s="30" t="s">
        <v>902</v>
      </c>
      <c r="Q281" s="30" t="s">
        <v>903</v>
      </c>
      <c r="R281" s="30" t="s">
        <v>112</v>
      </c>
      <c r="S281" s="38">
        <f t="shared" si="17"/>
        <v>0</v>
      </c>
      <c r="T281" s="39" t="str">
        <f>_xlfn.IFNA(VLOOKUP(G281,'附表（价格）'!A:C,3,0),"")</f>
        <v/>
      </c>
      <c r="U281" s="40">
        <f t="shared" si="18"/>
        <v>0</v>
      </c>
      <c r="V281" s="33"/>
      <c r="W281" s="40">
        <f t="shared" si="19"/>
        <v>0</v>
      </c>
      <c r="X281" s="20"/>
      <c r="Y281" s="44"/>
      <c r="Z281" s="44"/>
      <c r="AC281" s="43" t="str">
        <f>_xlfn.IFNA(VLOOKUP(Y281,H:H,1,0),"")</f>
        <v/>
      </c>
      <c r="AD281" s="43" t="str">
        <f>_xlfn.IFNA(VLOOKUP(Z281,H:H,1,0),"")</f>
        <v/>
      </c>
    </row>
    <row r="282" spans="1:30" ht="20" customHeight="1">
      <c r="A282" s="26">
        <f t="shared" si="16"/>
        <v>281</v>
      </c>
      <c r="B282" s="30" t="s">
        <v>907</v>
      </c>
      <c r="C282" s="30" t="s">
        <v>26</v>
      </c>
      <c r="D282" s="30" t="s">
        <v>908</v>
      </c>
      <c r="E282" s="30" t="s">
        <v>909</v>
      </c>
      <c r="F282" s="54" t="s">
        <v>169</v>
      </c>
      <c r="G282" s="26"/>
      <c r="H282" s="28"/>
      <c r="I282" s="32"/>
      <c r="J282" s="37"/>
      <c r="K282" s="33"/>
      <c r="L282" s="34"/>
      <c r="M282" s="35"/>
      <c r="N282" s="35"/>
      <c r="O282" s="36"/>
      <c r="P282" s="30" t="s">
        <v>902</v>
      </c>
      <c r="Q282" s="30" t="s">
        <v>903</v>
      </c>
      <c r="R282" s="30" t="s">
        <v>112</v>
      </c>
      <c r="S282" s="38">
        <f t="shared" si="17"/>
        <v>0</v>
      </c>
      <c r="T282" s="39" t="str">
        <f>_xlfn.IFNA(VLOOKUP(G282,'附表（价格）'!A:C,3,0),"")</f>
        <v/>
      </c>
      <c r="U282" s="40">
        <f t="shared" si="18"/>
        <v>0</v>
      </c>
      <c r="V282" s="33"/>
      <c r="W282" s="40">
        <f t="shared" si="19"/>
        <v>0</v>
      </c>
      <c r="X282" s="20"/>
      <c r="Y282" s="44"/>
      <c r="Z282" s="44"/>
      <c r="AC282" s="43" t="str">
        <f>_xlfn.IFNA(VLOOKUP(Y282,H:H,1,0),"")</f>
        <v/>
      </c>
      <c r="AD282" s="43" t="str">
        <f>_xlfn.IFNA(VLOOKUP(Z282,H:H,1,0),"")</f>
        <v/>
      </c>
    </row>
    <row r="283" spans="1:30" ht="20" customHeight="1">
      <c r="A283" s="26">
        <f t="shared" si="16"/>
        <v>282</v>
      </c>
      <c r="B283" s="29" t="s">
        <v>910</v>
      </c>
      <c r="C283" s="29" t="s">
        <v>26</v>
      </c>
      <c r="D283" s="29" t="s">
        <v>911</v>
      </c>
      <c r="E283" s="29" t="s">
        <v>912</v>
      </c>
      <c r="F283" s="53" t="s">
        <v>201</v>
      </c>
      <c r="G283" s="26"/>
      <c r="H283" s="28"/>
      <c r="I283" s="32"/>
      <c r="J283" s="37"/>
      <c r="K283" s="33"/>
      <c r="L283" s="34"/>
      <c r="M283" s="35"/>
      <c r="N283" s="35"/>
      <c r="O283" s="36"/>
      <c r="P283" s="29" t="s">
        <v>902</v>
      </c>
      <c r="Q283" s="29" t="s">
        <v>903</v>
      </c>
      <c r="R283" s="29" t="s">
        <v>112</v>
      </c>
      <c r="S283" s="38">
        <f t="shared" si="17"/>
        <v>0</v>
      </c>
      <c r="T283" s="39" t="str">
        <f>_xlfn.IFNA(VLOOKUP(G283,'附表（价格）'!A:C,3,0),"")</f>
        <v/>
      </c>
      <c r="U283" s="40">
        <f t="shared" si="18"/>
        <v>0</v>
      </c>
      <c r="V283" s="33"/>
      <c r="W283" s="40">
        <f t="shared" si="19"/>
        <v>0</v>
      </c>
      <c r="X283" s="20"/>
      <c r="Y283" s="44"/>
      <c r="Z283" s="44"/>
      <c r="AC283" s="43" t="str">
        <f>_xlfn.IFNA(VLOOKUP(Y283,H:H,1,0),"")</f>
        <v/>
      </c>
      <c r="AD283" s="43" t="str">
        <f>_xlfn.IFNA(VLOOKUP(Z283,H:H,1,0),"")</f>
        <v/>
      </c>
    </row>
    <row r="284" spans="1:30" ht="20" customHeight="1">
      <c r="A284" s="26">
        <f t="shared" si="16"/>
        <v>283</v>
      </c>
      <c r="B284" s="29" t="s">
        <v>913</v>
      </c>
      <c r="C284" s="29" t="s">
        <v>26</v>
      </c>
      <c r="D284" s="29" t="s">
        <v>914</v>
      </c>
      <c r="E284" s="29" t="s">
        <v>915</v>
      </c>
      <c r="F284" s="53" t="s">
        <v>169</v>
      </c>
      <c r="G284" s="26"/>
      <c r="H284" s="28"/>
      <c r="I284" s="32"/>
      <c r="J284" s="37"/>
      <c r="K284" s="33"/>
      <c r="L284" s="34"/>
      <c r="M284" s="35"/>
      <c r="N284" s="35"/>
      <c r="O284" s="36"/>
      <c r="P284" s="29" t="s">
        <v>902</v>
      </c>
      <c r="Q284" s="29" t="s">
        <v>903</v>
      </c>
      <c r="R284" s="29" t="s">
        <v>112</v>
      </c>
      <c r="S284" s="38">
        <f t="shared" si="17"/>
        <v>0</v>
      </c>
      <c r="T284" s="39" t="str">
        <f>_xlfn.IFNA(VLOOKUP(G284,'附表（价格）'!A:C,3,0),"")</f>
        <v/>
      </c>
      <c r="U284" s="40">
        <f t="shared" si="18"/>
        <v>0</v>
      </c>
      <c r="V284" s="33"/>
      <c r="W284" s="40">
        <f t="shared" si="19"/>
        <v>0</v>
      </c>
      <c r="X284" s="20"/>
      <c r="Y284" s="44"/>
      <c r="Z284" s="44"/>
      <c r="AC284" s="43" t="str">
        <f>_xlfn.IFNA(VLOOKUP(Y284,H:H,1,0),"")</f>
        <v/>
      </c>
      <c r="AD284" s="43" t="str">
        <f>_xlfn.IFNA(VLOOKUP(Z284,H:H,1,0),"")</f>
        <v/>
      </c>
    </row>
    <row r="285" spans="1:30" ht="20" customHeight="1">
      <c r="A285" s="26">
        <f t="shared" si="16"/>
        <v>284</v>
      </c>
      <c r="B285" s="30" t="s">
        <v>916</v>
      </c>
      <c r="C285" s="30" t="s">
        <v>26</v>
      </c>
      <c r="D285" s="30" t="s">
        <v>917</v>
      </c>
      <c r="E285" s="30" t="s">
        <v>918</v>
      </c>
      <c r="F285" s="54" t="s">
        <v>169</v>
      </c>
      <c r="G285" s="26"/>
      <c r="H285" s="28"/>
      <c r="I285" s="32"/>
      <c r="J285" s="37"/>
      <c r="K285" s="33"/>
      <c r="L285" s="34"/>
      <c r="M285" s="35"/>
      <c r="N285" s="35"/>
      <c r="O285" s="36"/>
      <c r="P285" s="30" t="s">
        <v>902</v>
      </c>
      <c r="Q285" s="30" t="s">
        <v>903</v>
      </c>
      <c r="R285" s="30" t="s">
        <v>112</v>
      </c>
      <c r="S285" s="38">
        <f t="shared" si="17"/>
        <v>0</v>
      </c>
      <c r="T285" s="39" t="str">
        <f>_xlfn.IFNA(VLOOKUP(G285,'附表（价格）'!A:C,3,0),"")</f>
        <v/>
      </c>
      <c r="U285" s="40">
        <f t="shared" si="18"/>
        <v>0</v>
      </c>
      <c r="V285" s="33"/>
      <c r="W285" s="40">
        <f t="shared" si="19"/>
        <v>0</v>
      </c>
      <c r="X285" s="20"/>
      <c r="Y285" s="44"/>
      <c r="Z285" s="44"/>
      <c r="AC285" s="43" t="str">
        <f>_xlfn.IFNA(VLOOKUP(Y285,H:H,1,0),"")</f>
        <v/>
      </c>
      <c r="AD285" s="43" t="str">
        <f>_xlfn.IFNA(VLOOKUP(Z285,H:H,1,0),"")</f>
        <v/>
      </c>
    </row>
    <row r="286" spans="1:30" ht="20" customHeight="1">
      <c r="A286" s="26">
        <f t="shared" si="16"/>
        <v>285</v>
      </c>
      <c r="B286" s="29" t="s">
        <v>902</v>
      </c>
      <c r="C286" s="29" t="s">
        <v>33</v>
      </c>
      <c r="D286" s="29" t="s">
        <v>903</v>
      </c>
      <c r="E286" s="29" t="s">
        <v>94</v>
      </c>
      <c r="F286" s="53" t="s">
        <v>35</v>
      </c>
      <c r="G286" s="26"/>
      <c r="H286" s="28"/>
      <c r="I286" s="32"/>
      <c r="J286" s="37"/>
      <c r="K286" s="33"/>
      <c r="L286" s="34"/>
      <c r="M286" s="35"/>
      <c r="N286" s="35"/>
      <c r="O286" s="36"/>
      <c r="P286" s="29" t="s">
        <v>902</v>
      </c>
      <c r="Q286" s="29" t="s">
        <v>903</v>
      </c>
      <c r="R286" s="29" t="s">
        <v>112</v>
      </c>
      <c r="S286" s="38">
        <f t="shared" si="17"/>
        <v>0</v>
      </c>
      <c r="T286" s="39" t="str">
        <f>_xlfn.IFNA(VLOOKUP(G286,'附表（价格）'!A:C,3,0),"")</f>
        <v/>
      </c>
      <c r="U286" s="40">
        <f t="shared" si="18"/>
        <v>0</v>
      </c>
      <c r="V286" s="33"/>
      <c r="W286" s="40">
        <f t="shared" si="19"/>
        <v>0</v>
      </c>
      <c r="X286" s="20"/>
      <c r="Y286" s="44"/>
      <c r="Z286" s="44"/>
      <c r="AC286" s="43" t="str">
        <f>_xlfn.IFNA(VLOOKUP(Y286,H:H,1,0),"")</f>
        <v/>
      </c>
      <c r="AD286" s="43" t="str">
        <f>_xlfn.IFNA(VLOOKUP(Z286,H:H,1,0),"")</f>
        <v/>
      </c>
    </row>
    <row r="287" spans="1:30" ht="20" customHeight="1">
      <c r="A287" s="26">
        <f t="shared" si="16"/>
        <v>286</v>
      </c>
      <c r="B287" s="30" t="s">
        <v>919</v>
      </c>
      <c r="C287" s="30" t="s">
        <v>26</v>
      </c>
      <c r="D287" s="30" t="s">
        <v>920</v>
      </c>
      <c r="E287" s="30" t="s">
        <v>921</v>
      </c>
      <c r="F287" s="54" t="s">
        <v>497</v>
      </c>
      <c r="G287" s="26"/>
      <c r="H287" s="28"/>
      <c r="I287" s="32"/>
      <c r="J287" s="37"/>
      <c r="K287" s="33"/>
      <c r="L287" s="34"/>
      <c r="M287" s="35"/>
      <c r="N287" s="35"/>
      <c r="O287" s="36"/>
      <c r="P287" s="30" t="s">
        <v>922</v>
      </c>
      <c r="Q287" s="30" t="s">
        <v>923</v>
      </c>
      <c r="R287" s="30" t="s">
        <v>101</v>
      </c>
      <c r="S287" s="38">
        <f t="shared" si="17"/>
        <v>0</v>
      </c>
      <c r="T287" s="39" t="str">
        <f>_xlfn.IFNA(VLOOKUP(G287,'附表（价格）'!A:C,3,0),"")</f>
        <v/>
      </c>
      <c r="U287" s="40">
        <f t="shared" si="18"/>
        <v>0</v>
      </c>
      <c r="V287" s="33"/>
      <c r="W287" s="40">
        <f t="shared" si="19"/>
        <v>0</v>
      </c>
      <c r="X287" s="20"/>
      <c r="Y287" s="44"/>
      <c r="Z287" s="44"/>
      <c r="AC287" s="43" t="str">
        <f>_xlfn.IFNA(VLOOKUP(Y287,H:H,1,0),"")</f>
        <v/>
      </c>
      <c r="AD287" s="43" t="str">
        <f>_xlfn.IFNA(VLOOKUP(Z287,H:H,1,0),"")</f>
        <v/>
      </c>
    </row>
    <row r="288" spans="1:30" ht="20" customHeight="1">
      <c r="A288" s="26">
        <f t="shared" si="16"/>
        <v>287</v>
      </c>
      <c r="B288" s="29" t="s">
        <v>924</v>
      </c>
      <c r="C288" s="29" t="s">
        <v>26</v>
      </c>
      <c r="D288" s="29" t="s">
        <v>925</v>
      </c>
      <c r="E288" s="29" t="s">
        <v>926</v>
      </c>
      <c r="F288" s="53" t="s">
        <v>927</v>
      </c>
      <c r="G288" s="26"/>
      <c r="H288" s="28"/>
      <c r="I288" s="32"/>
      <c r="J288" s="37"/>
      <c r="K288" s="33"/>
      <c r="L288" s="34"/>
      <c r="M288" s="35"/>
      <c r="N288" s="35"/>
      <c r="O288" s="36"/>
      <c r="P288" s="29" t="s">
        <v>922</v>
      </c>
      <c r="Q288" s="29" t="s">
        <v>923</v>
      </c>
      <c r="R288" s="29" t="s">
        <v>101</v>
      </c>
      <c r="S288" s="38">
        <f t="shared" si="17"/>
        <v>0</v>
      </c>
      <c r="T288" s="39" t="str">
        <f>_xlfn.IFNA(VLOOKUP(G288,'附表（价格）'!A:C,3,0),"")</f>
        <v/>
      </c>
      <c r="U288" s="40">
        <f t="shared" si="18"/>
        <v>0</v>
      </c>
      <c r="V288" s="33"/>
      <c r="W288" s="40">
        <f t="shared" si="19"/>
        <v>0</v>
      </c>
      <c r="X288" s="20"/>
      <c r="Y288" s="44"/>
      <c r="Z288" s="44"/>
      <c r="AC288" s="43" t="str">
        <f>_xlfn.IFNA(VLOOKUP(Y288,H:H,1,0),"")</f>
        <v/>
      </c>
      <c r="AD288" s="43" t="str">
        <f>_xlfn.IFNA(VLOOKUP(Z288,H:H,1,0),"")</f>
        <v/>
      </c>
    </row>
    <row r="289" spans="1:30" ht="20" customHeight="1">
      <c r="A289" s="26">
        <f t="shared" si="16"/>
        <v>288</v>
      </c>
      <c r="B289" s="30" t="s">
        <v>922</v>
      </c>
      <c r="C289" s="30" t="s">
        <v>33</v>
      </c>
      <c r="D289" s="30" t="s">
        <v>928</v>
      </c>
      <c r="E289" s="30" t="s">
        <v>94</v>
      </c>
      <c r="F289" s="54" t="s">
        <v>35</v>
      </c>
      <c r="G289" s="26"/>
      <c r="H289" s="28"/>
      <c r="I289" s="32"/>
      <c r="J289" s="37"/>
      <c r="K289" s="33"/>
      <c r="L289" s="34"/>
      <c r="M289" s="35"/>
      <c r="N289" s="35"/>
      <c r="O289" s="36"/>
      <c r="P289" s="30" t="s">
        <v>922</v>
      </c>
      <c r="Q289" s="30" t="s">
        <v>923</v>
      </c>
      <c r="R289" s="30" t="s">
        <v>101</v>
      </c>
      <c r="S289" s="38">
        <f t="shared" si="17"/>
        <v>0</v>
      </c>
      <c r="T289" s="39" t="str">
        <f>_xlfn.IFNA(VLOOKUP(G289,'附表（价格）'!A:C,3,0),"")</f>
        <v/>
      </c>
      <c r="U289" s="40">
        <f t="shared" si="18"/>
        <v>0</v>
      </c>
      <c r="V289" s="33"/>
      <c r="W289" s="40">
        <f t="shared" si="19"/>
        <v>0</v>
      </c>
      <c r="X289" s="20"/>
      <c r="Y289" s="44"/>
      <c r="Z289" s="44"/>
      <c r="AC289" s="43" t="str">
        <f>_xlfn.IFNA(VLOOKUP(Y289,H:H,1,0),"")</f>
        <v/>
      </c>
      <c r="AD289" s="43" t="str">
        <f>_xlfn.IFNA(VLOOKUP(Z289,H:H,1,0),"")</f>
        <v/>
      </c>
    </row>
    <row r="290" spans="1:30" ht="20" customHeight="1">
      <c r="A290" s="26">
        <f t="shared" si="16"/>
        <v>289</v>
      </c>
      <c r="B290" s="29" t="s">
        <v>929</v>
      </c>
      <c r="C290" s="29" t="s">
        <v>26</v>
      </c>
      <c r="D290" s="29" t="s">
        <v>930</v>
      </c>
      <c r="E290" s="29" t="s">
        <v>931</v>
      </c>
      <c r="F290" s="53" t="s">
        <v>410</v>
      </c>
      <c r="G290" s="26"/>
      <c r="H290" s="28"/>
      <c r="I290" s="32"/>
      <c r="J290" s="37"/>
      <c r="K290" s="33"/>
      <c r="L290" s="34"/>
      <c r="M290" s="35"/>
      <c r="N290" s="35"/>
      <c r="O290" s="36"/>
      <c r="P290" s="29" t="s">
        <v>932</v>
      </c>
      <c r="Q290" s="29" t="s">
        <v>933</v>
      </c>
      <c r="R290" s="29" t="s">
        <v>450</v>
      </c>
      <c r="S290" s="38">
        <f t="shared" si="17"/>
        <v>0</v>
      </c>
      <c r="T290" s="39" t="str">
        <f>_xlfn.IFNA(VLOOKUP(G290,'附表（价格）'!A:C,3,0),"")</f>
        <v/>
      </c>
      <c r="U290" s="40">
        <f t="shared" si="18"/>
        <v>0</v>
      </c>
      <c r="V290" s="33"/>
      <c r="W290" s="40">
        <f t="shared" si="19"/>
        <v>0</v>
      </c>
      <c r="X290" s="20"/>
      <c r="Y290" s="44"/>
      <c r="Z290" s="44"/>
      <c r="AC290" s="43" t="str">
        <f>_xlfn.IFNA(VLOOKUP(Y290,H:H,1,0),"")</f>
        <v/>
      </c>
      <c r="AD290" s="43" t="str">
        <f>_xlfn.IFNA(VLOOKUP(Z290,H:H,1,0),"")</f>
        <v/>
      </c>
    </row>
    <row r="291" spans="1:30" ht="20" customHeight="1">
      <c r="A291" s="26">
        <f t="shared" si="16"/>
        <v>290</v>
      </c>
      <c r="B291" s="30" t="s">
        <v>934</v>
      </c>
      <c r="C291" s="30" t="s">
        <v>26</v>
      </c>
      <c r="D291" s="30" t="s">
        <v>935</v>
      </c>
      <c r="E291" s="30" t="s">
        <v>936</v>
      </c>
      <c r="F291" s="54" t="s">
        <v>937</v>
      </c>
      <c r="G291" s="26"/>
      <c r="H291" s="28"/>
      <c r="I291" s="32"/>
      <c r="J291" s="37"/>
      <c r="K291" s="33"/>
      <c r="L291" s="34"/>
      <c r="M291" s="35"/>
      <c r="N291" s="35"/>
      <c r="O291" s="36"/>
      <c r="P291" s="30" t="s">
        <v>932</v>
      </c>
      <c r="Q291" s="30" t="s">
        <v>933</v>
      </c>
      <c r="R291" s="30" t="s">
        <v>450</v>
      </c>
      <c r="S291" s="38">
        <f t="shared" si="17"/>
        <v>0</v>
      </c>
      <c r="T291" s="39" t="str">
        <f>_xlfn.IFNA(VLOOKUP(G291,'附表（价格）'!A:C,3,0),"")</f>
        <v/>
      </c>
      <c r="U291" s="40">
        <f t="shared" si="18"/>
        <v>0</v>
      </c>
      <c r="V291" s="33"/>
      <c r="W291" s="40">
        <f t="shared" si="19"/>
        <v>0</v>
      </c>
      <c r="X291" s="20"/>
      <c r="Y291" s="44"/>
      <c r="Z291" s="44"/>
      <c r="AC291" s="43" t="str">
        <f>_xlfn.IFNA(VLOOKUP(Y291,H:H,1,0),"")</f>
        <v/>
      </c>
      <c r="AD291" s="43" t="str">
        <f>_xlfn.IFNA(VLOOKUP(Z291,H:H,1,0),"")</f>
        <v/>
      </c>
    </row>
    <row r="292" spans="1:30" ht="20" customHeight="1">
      <c r="A292" s="26">
        <f t="shared" si="16"/>
        <v>291</v>
      </c>
      <c r="B292" s="30" t="s">
        <v>932</v>
      </c>
      <c r="C292" s="30" t="s">
        <v>33</v>
      </c>
      <c r="D292" s="30" t="s">
        <v>933</v>
      </c>
      <c r="E292" s="30" t="s">
        <v>94</v>
      </c>
      <c r="F292" s="54" t="s">
        <v>35</v>
      </c>
      <c r="G292" s="26"/>
      <c r="H292" s="28"/>
      <c r="I292" s="32"/>
      <c r="J292" s="37"/>
      <c r="K292" s="33"/>
      <c r="L292" s="34"/>
      <c r="M292" s="35"/>
      <c r="N292" s="35"/>
      <c r="O292" s="36"/>
      <c r="P292" s="30" t="s">
        <v>932</v>
      </c>
      <c r="Q292" s="30" t="s">
        <v>933</v>
      </c>
      <c r="R292" s="30" t="s">
        <v>450</v>
      </c>
      <c r="S292" s="38">
        <f t="shared" si="17"/>
        <v>0</v>
      </c>
      <c r="T292" s="39" t="str">
        <f>_xlfn.IFNA(VLOOKUP(G292,'附表（价格）'!A:C,3,0),"")</f>
        <v/>
      </c>
      <c r="U292" s="40">
        <f t="shared" si="18"/>
        <v>0</v>
      </c>
      <c r="V292" s="33"/>
      <c r="W292" s="40">
        <f t="shared" si="19"/>
        <v>0</v>
      </c>
      <c r="X292" s="20"/>
      <c r="Y292" s="44"/>
      <c r="Z292" s="44"/>
      <c r="AC292" s="43" t="str">
        <f>_xlfn.IFNA(VLOOKUP(Y292,H:H,1,0),"")</f>
        <v/>
      </c>
      <c r="AD292" s="43" t="str">
        <f>_xlfn.IFNA(VLOOKUP(Z292,H:H,1,0),"")</f>
        <v/>
      </c>
    </row>
    <row r="293" spans="1:30" ht="20" customHeight="1">
      <c r="A293" s="26">
        <f t="shared" si="16"/>
        <v>292</v>
      </c>
      <c r="B293" s="30" t="s">
        <v>938</v>
      </c>
      <c r="C293" s="30" t="s">
        <v>26</v>
      </c>
      <c r="D293" s="30" t="s">
        <v>939</v>
      </c>
      <c r="E293" s="30" t="s">
        <v>940</v>
      </c>
      <c r="F293" s="54" t="s">
        <v>321</v>
      </c>
      <c r="G293" s="26"/>
      <c r="H293" s="28"/>
      <c r="I293" s="32"/>
      <c r="J293" s="37"/>
      <c r="K293" s="33"/>
      <c r="L293" s="34"/>
      <c r="M293" s="35"/>
      <c r="N293" s="35"/>
      <c r="O293" s="36"/>
      <c r="P293" s="30" t="s">
        <v>941</v>
      </c>
      <c r="Q293" s="30" t="s">
        <v>942</v>
      </c>
      <c r="R293" s="30" t="s">
        <v>101</v>
      </c>
      <c r="S293" s="38">
        <f t="shared" si="17"/>
        <v>0</v>
      </c>
      <c r="T293" s="39" t="str">
        <f>_xlfn.IFNA(VLOOKUP(G293,'附表（价格）'!A:C,3,0),"")</f>
        <v/>
      </c>
      <c r="U293" s="40">
        <f t="shared" si="18"/>
        <v>0</v>
      </c>
      <c r="V293" s="33"/>
      <c r="W293" s="40">
        <f t="shared" si="19"/>
        <v>0</v>
      </c>
      <c r="X293" s="20"/>
      <c r="Y293" s="44"/>
      <c r="Z293" s="44"/>
      <c r="AC293" s="43" t="str">
        <f>_xlfn.IFNA(VLOOKUP(Y293,H:H,1,0),"")</f>
        <v/>
      </c>
      <c r="AD293" s="43" t="str">
        <f>_xlfn.IFNA(VLOOKUP(Z293,H:H,1,0),"")</f>
        <v/>
      </c>
    </row>
    <row r="294" spans="1:30" ht="20" customHeight="1">
      <c r="A294" s="26">
        <f t="shared" si="16"/>
        <v>293</v>
      </c>
      <c r="B294" s="29" t="s">
        <v>943</v>
      </c>
      <c r="C294" s="29" t="s">
        <v>26</v>
      </c>
      <c r="D294" s="29" t="s">
        <v>944</v>
      </c>
      <c r="E294" s="29" t="s">
        <v>940</v>
      </c>
      <c r="F294" s="53" t="s">
        <v>321</v>
      </c>
      <c r="G294" s="26"/>
      <c r="H294" s="28"/>
      <c r="I294" s="32"/>
      <c r="J294" s="37"/>
      <c r="K294" s="33"/>
      <c r="L294" s="34"/>
      <c r="M294" s="35"/>
      <c r="N294" s="35"/>
      <c r="O294" s="36"/>
      <c r="P294" s="29" t="s">
        <v>941</v>
      </c>
      <c r="Q294" s="29" t="s">
        <v>942</v>
      </c>
      <c r="R294" s="29" t="s">
        <v>101</v>
      </c>
      <c r="S294" s="38">
        <f t="shared" si="17"/>
        <v>0</v>
      </c>
      <c r="T294" s="39" t="str">
        <f>_xlfn.IFNA(VLOOKUP(G294,'附表（价格）'!A:C,3,0),"")</f>
        <v/>
      </c>
      <c r="U294" s="40">
        <f t="shared" si="18"/>
        <v>0</v>
      </c>
      <c r="V294" s="33"/>
      <c r="W294" s="40">
        <f t="shared" si="19"/>
        <v>0</v>
      </c>
      <c r="X294" s="20"/>
      <c r="Y294" s="44"/>
      <c r="Z294" s="44"/>
      <c r="AC294" s="43" t="str">
        <f>_xlfn.IFNA(VLOOKUP(Y294,H:H,1,0),"")</f>
        <v/>
      </c>
      <c r="AD294" s="43" t="str">
        <f>_xlfn.IFNA(VLOOKUP(Z294,H:H,1,0),"")</f>
        <v/>
      </c>
    </row>
    <row r="295" spans="1:30" ht="20" customHeight="1">
      <c r="A295" s="26">
        <f t="shared" si="16"/>
        <v>294</v>
      </c>
      <c r="B295" s="30" t="s">
        <v>945</v>
      </c>
      <c r="C295" s="30" t="s">
        <v>26</v>
      </c>
      <c r="D295" s="30" t="s">
        <v>946</v>
      </c>
      <c r="E295" s="30" t="s">
        <v>940</v>
      </c>
      <c r="F295" s="54" t="s">
        <v>321</v>
      </c>
      <c r="G295" s="26"/>
      <c r="H295" s="28"/>
      <c r="I295" s="32"/>
      <c r="J295" s="37"/>
      <c r="K295" s="33"/>
      <c r="L295" s="34"/>
      <c r="M295" s="35"/>
      <c r="N295" s="35"/>
      <c r="O295" s="36"/>
      <c r="P295" s="30" t="s">
        <v>941</v>
      </c>
      <c r="Q295" s="30" t="s">
        <v>942</v>
      </c>
      <c r="R295" s="30" t="s">
        <v>101</v>
      </c>
      <c r="S295" s="38">
        <f t="shared" si="17"/>
        <v>0</v>
      </c>
      <c r="T295" s="39" t="str">
        <f>_xlfn.IFNA(VLOOKUP(G295,'附表（价格）'!A:C,3,0),"")</f>
        <v/>
      </c>
      <c r="U295" s="40">
        <f t="shared" si="18"/>
        <v>0</v>
      </c>
      <c r="V295" s="33"/>
      <c r="W295" s="40">
        <f t="shared" si="19"/>
        <v>0</v>
      </c>
      <c r="X295" s="20"/>
      <c r="Y295" s="44"/>
      <c r="Z295" s="44"/>
      <c r="AC295" s="43" t="str">
        <f>_xlfn.IFNA(VLOOKUP(Y295,H:H,1,0),"")</f>
        <v/>
      </c>
      <c r="AD295" s="43" t="str">
        <f>_xlfn.IFNA(VLOOKUP(Z295,H:H,1,0),"")</f>
        <v/>
      </c>
    </row>
    <row r="296" spans="1:30" ht="20" customHeight="1">
      <c r="A296" s="26">
        <f t="shared" si="16"/>
        <v>295</v>
      </c>
      <c r="B296" s="30" t="s">
        <v>947</v>
      </c>
      <c r="C296" s="30" t="s">
        <v>26</v>
      </c>
      <c r="D296" s="30" t="s">
        <v>948</v>
      </c>
      <c r="E296" s="30" t="s">
        <v>940</v>
      </c>
      <c r="F296" s="54" t="s">
        <v>321</v>
      </c>
      <c r="G296" s="26"/>
      <c r="H296" s="28"/>
      <c r="I296" s="32"/>
      <c r="J296" s="37"/>
      <c r="K296" s="33"/>
      <c r="L296" s="34"/>
      <c r="M296" s="35"/>
      <c r="N296" s="35"/>
      <c r="O296" s="36"/>
      <c r="P296" s="30" t="s">
        <v>941</v>
      </c>
      <c r="Q296" s="30" t="s">
        <v>942</v>
      </c>
      <c r="R296" s="30" t="s">
        <v>101</v>
      </c>
      <c r="S296" s="38">
        <f t="shared" si="17"/>
        <v>0</v>
      </c>
      <c r="T296" s="39" t="str">
        <f>_xlfn.IFNA(VLOOKUP(G296,'附表（价格）'!A:C,3,0),"")</f>
        <v/>
      </c>
      <c r="U296" s="40">
        <f t="shared" si="18"/>
        <v>0</v>
      </c>
      <c r="V296" s="33"/>
      <c r="W296" s="40">
        <f t="shared" si="19"/>
        <v>0</v>
      </c>
      <c r="X296" s="20"/>
      <c r="Y296" s="44"/>
      <c r="Z296" s="44"/>
      <c r="AC296" s="43" t="str">
        <f>_xlfn.IFNA(VLOOKUP(Y296,H:H,1,0),"")</f>
        <v/>
      </c>
      <c r="AD296" s="43" t="str">
        <f>_xlfn.IFNA(VLOOKUP(Z296,H:H,1,0),"")</f>
        <v/>
      </c>
    </row>
    <row r="297" spans="1:30" ht="20" customHeight="1">
      <c r="A297" s="26">
        <f t="shared" si="16"/>
        <v>296</v>
      </c>
      <c r="B297" s="29" t="s">
        <v>949</v>
      </c>
      <c r="C297" s="29" t="s">
        <v>26</v>
      </c>
      <c r="D297" s="29" t="s">
        <v>950</v>
      </c>
      <c r="E297" s="29" t="s">
        <v>940</v>
      </c>
      <c r="F297" s="53" t="s">
        <v>321</v>
      </c>
      <c r="G297" s="26"/>
      <c r="H297" s="28"/>
      <c r="I297" s="32"/>
      <c r="J297" s="37"/>
      <c r="K297" s="33"/>
      <c r="L297" s="34"/>
      <c r="M297" s="35"/>
      <c r="N297" s="35"/>
      <c r="O297" s="36"/>
      <c r="P297" s="29" t="s">
        <v>941</v>
      </c>
      <c r="Q297" s="29" t="s">
        <v>942</v>
      </c>
      <c r="R297" s="29" t="s">
        <v>101</v>
      </c>
      <c r="S297" s="38">
        <f t="shared" si="17"/>
        <v>0</v>
      </c>
      <c r="T297" s="39" t="str">
        <f>_xlfn.IFNA(VLOOKUP(G297,'附表（价格）'!A:C,3,0),"")</f>
        <v/>
      </c>
      <c r="U297" s="40">
        <f t="shared" si="18"/>
        <v>0</v>
      </c>
      <c r="V297" s="33"/>
      <c r="W297" s="40">
        <f t="shared" si="19"/>
        <v>0</v>
      </c>
      <c r="X297" s="20"/>
      <c r="Y297" s="44"/>
      <c r="Z297" s="44"/>
      <c r="AC297" s="43" t="str">
        <f>_xlfn.IFNA(VLOOKUP(Y297,H:H,1,0),"")</f>
        <v/>
      </c>
      <c r="AD297" s="43" t="str">
        <f>_xlfn.IFNA(VLOOKUP(Z297,H:H,1,0),"")</f>
        <v/>
      </c>
    </row>
    <row r="298" spans="1:30" ht="20" customHeight="1">
      <c r="A298" s="26">
        <f t="shared" si="16"/>
        <v>297</v>
      </c>
      <c r="B298" s="30" t="s">
        <v>951</v>
      </c>
      <c r="C298" s="30" t="s">
        <v>26</v>
      </c>
      <c r="D298" s="30" t="s">
        <v>952</v>
      </c>
      <c r="E298" s="30" t="s">
        <v>940</v>
      </c>
      <c r="F298" s="54" t="s">
        <v>321</v>
      </c>
      <c r="G298" s="26"/>
      <c r="H298" s="28"/>
      <c r="I298" s="32"/>
      <c r="J298" s="37"/>
      <c r="K298" s="33"/>
      <c r="L298" s="34"/>
      <c r="M298" s="35"/>
      <c r="N298" s="35"/>
      <c r="O298" s="36"/>
      <c r="P298" s="30" t="s">
        <v>941</v>
      </c>
      <c r="Q298" s="30" t="s">
        <v>942</v>
      </c>
      <c r="R298" s="30" t="s">
        <v>101</v>
      </c>
      <c r="S298" s="38">
        <f t="shared" si="17"/>
        <v>0</v>
      </c>
      <c r="T298" s="39" t="str">
        <f>_xlfn.IFNA(VLOOKUP(G298,'附表（价格）'!A:C,3,0),"")</f>
        <v/>
      </c>
      <c r="U298" s="40">
        <f t="shared" si="18"/>
        <v>0</v>
      </c>
      <c r="V298" s="33"/>
      <c r="W298" s="40">
        <f t="shared" si="19"/>
        <v>0</v>
      </c>
      <c r="X298" s="20"/>
      <c r="Y298" s="44"/>
      <c r="Z298" s="44"/>
      <c r="AC298" s="43" t="str">
        <f>_xlfn.IFNA(VLOOKUP(Y298,H:H,1,0),"")</f>
        <v/>
      </c>
      <c r="AD298" s="43" t="str">
        <f>_xlfn.IFNA(VLOOKUP(Z298,H:H,1,0),"")</f>
        <v/>
      </c>
    </row>
    <row r="299" spans="1:30" ht="20" customHeight="1">
      <c r="A299" s="26">
        <f t="shared" si="16"/>
        <v>298</v>
      </c>
      <c r="B299" s="29" t="s">
        <v>953</v>
      </c>
      <c r="C299" s="29" t="s">
        <v>26</v>
      </c>
      <c r="D299" s="29" t="s">
        <v>954</v>
      </c>
      <c r="E299" s="29" t="s">
        <v>940</v>
      </c>
      <c r="F299" s="53" t="s">
        <v>321</v>
      </c>
      <c r="G299" s="26"/>
      <c r="H299" s="28"/>
      <c r="I299" s="32"/>
      <c r="J299" s="37"/>
      <c r="K299" s="33"/>
      <c r="L299" s="34"/>
      <c r="M299" s="35"/>
      <c r="N299" s="35"/>
      <c r="O299" s="36"/>
      <c r="P299" s="29" t="s">
        <v>941</v>
      </c>
      <c r="Q299" s="29" t="s">
        <v>942</v>
      </c>
      <c r="R299" s="29" t="s">
        <v>101</v>
      </c>
      <c r="S299" s="38">
        <f t="shared" si="17"/>
        <v>0</v>
      </c>
      <c r="T299" s="39" t="str">
        <f>_xlfn.IFNA(VLOOKUP(G299,'附表（价格）'!A:C,3,0),"")</f>
        <v/>
      </c>
      <c r="U299" s="40">
        <f t="shared" si="18"/>
        <v>0</v>
      </c>
      <c r="V299" s="33"/>
      <c r="W299" s="40">
        <f t="shared" si="19"/>
        <v>0</v>
      </c>
      <c r="X299" s="20"/>
      <c r="Y299" s="44"/>
      <c r="Z299" s="44"/>
      <c r="AC299" s="43" t="str">
        <f>_xlfn.IFNA(VLOOKUP(Y299,H:H,1,0),"")</f>
        <v/>
      </c>
      <c r="AD299" s="43" t="str">
        <f>_xlfn.IFNA(VLOOKUP(Z299,H:H,1,0),"")</f>
        <v/>
      </c>
    </row>
    <row r="300" spans="1:30" ht="20" customHeight="1">
      <c r="A300" s="26">
        <f t="shared" si="16"/>
        <v>299</v>
      </c>
      <c r="B300" s="30" t="s">
        <v>955</v>
      </c>
      <c r="C300" s="30" t="s">
        <v>26</v>
      </c>
      <c r="D300" s="30" t="s">
        <v>956</v>
      </c>
      <c r="E300" s="30" t="s">
        <v>940</v>
      </c>
      <c r="F300" s="54" t="s">
        <v>321</v>
      </c>
      <c r="G300" s="26"/>
      <c r="H300" s="28"/>
      <c r="I300" s="32"/>
      <c r="J300" s="37"/>
      <c r="K300" s="33"/>
      <c r="L300" s="34"/>
      <c r="M300" s="35"/>
      <c r="N300" s="35"/>
      <c r="O300" s="36"/>
      <c r="P300" s="30" t="s">
        <v>941</v>
      </c>
      <c r="Q300" s="30" t="s">
        <v>942</v>
      </c>
      <c r="R300" s="30" t="s">
        <v>101</v>
      </c>
      <c r="S300" s="38">
        <f t="shared" si="17"/>
        <v>0</v>
      </c>
      <c r="T300" s="39" t="str">
        <f>_xlfn.IFNA(VLOOKUP(G300,'附表（价格）'!A:C,3,0),"")</f>
        <v/>
      </c>
      <c r="U300" s="40">
        <f t="shared" si="18"/>
        <v>0</v>
      </c>
      <c r="V300" s="33"/>
      <c r="W300" s="40">
        <f t="shared" si="19"/>
        <v>0</v>
      </c>
      <c r="X300" s="20"/>
      <c r="Y300" s="44"/>
      <c r="Z300" s="44"/>
      <c r="AC300" s="43" t="str">
        <f>_xlfn.IFNA(VLOOKUP(Y300,H:H,1,0),"")</f>
        <v/>
      </c>
      <c r="AD300" s="43" t="str">
        <f>_xlfn.IFNA(VLOOKUP(Z300,H:H,1,0),"")</f>
        <v/>
      </c>
    </row>
    <row r="301" spans="1:30" ht="20" customHeight="1">
      <c r="A301" s="26">
        <f t="shared" si="16"/>
        <v>300</v>
      </c>
      <c r="B301" s="29" t="s">
        <v>957</v>
      </c>
      <c r="C301" s="29" t="s">
        <v>26</v>
      </c>
      <c r="D301" s="29" t="s">
        <v>958</v>
      </c>
      <c r="E301" s="29" t="s">
        <v>940</v>
      </c>
      <c r="F301" s="53" t="s">
        <v>959</v>
      </c>
      <c r="G301" s="26"/>
      <c r="H301" s="28"/>
      <c r="I301" s="32"/>
      <c r="J301" s="37"/>
      <c r="K301" s="33"/>
      <c r="L301" s="34"/>
      <c r="M301" s="35"/>
      <c r="N301" s="35"/>
      <c r="O301" s="36"/>
      <c r="P301" s="29" t="s">
        <v>941</v>
      </c>
      <c r="Q301" s="29" t="s">
        <v>942</v>
      </c>
      <c r="R301" s="29" t="s">
        <v>101</v>
      </c>
      <c r="S301" s="38">
        <f t="shared" si="17"/>
        <v>0</v>
      </c>
      <c r="T301" s="39" t="str">
        <f>_xlfn.IFNA(VLOOKUP(G301,'附表（价格）'!A:C,3,0),"")</f>
        <v/>
      </c>
      <c r="U301" s="40">
        <f t="shared" si="18"/>
        <v>0</v>
      </c>
      <c r="V301" s="33"/>
      <c r="W301" s="40">
        <f t="shared" si="19"/>
        <v>0</v>
      </c>
      <c r="X301" s="20"/>
      <c r="Y301" s="44"/>
      <c r="Z301" s="44"/>
      <c r="AC301" s="43" t="str">
        <f>_xlfn.IFNA(VLOOKUP(Y301,H:H,1,0),"")</f>
        <v/>
      </c>
      <c r="AD301" s="43" t="str">
        <f>_xlfn.IFNA(VLOOKUP(Z301,H:H,1,0),"")</f>
        <v/>
      </c>
    </row>
    <row r="302" spans="1:30" ht="20" customHeight="1">
      <c r="A302" s="26">
        <f t="shared" si="16"/>
        <v>301</v>
      </c>
      <c r="B302" s="29" t="s">
        <v>960</v>
      </c>
      <c r="C302" s="29" t="s">
        <v>26</v>
      </c>
      <c r="D302" s="29" t="s">
        <v>961</v>
      </c>
      <c r="E302" s="29" t="s">
        <v>940</v>
      </c>
      <c r="F302" s="53" t="s">
        <v>109</v>
      </c>
      <c r="G302" s="26"/>
      <c r="H302" s="28"/>
      <c r="I302" s="32"/>
      <c r="J302" s="37"/>
      <c r="K302" s="33"/>
      <c r="L302" s="34"/>
      <c r="M302" s="35"/>
      <c r="N302" s="35"/>
      <c r="O302" s="36"/>
      <c r="P302" s="29" t="s">
        <v>941</v>
      </c>
      <c r="Q302" s="29" t="s">
        <v>942</v>
      </c>
      <c r="R302" s="29" t="s">
        <v>101</v>
      </c>
      <c r="S302" s="38">
        <f t="shared" si="17"/>
        <v>0</v>
      </c>
      <c r="T302" s="39" t="str">
        <f>_xlfn.IFNA(VLOOKUP(G302,'附表（价格）'!A:C,3,0),"")</f>
        <v/>
      </c>
      <c r="U302" s="40">
        <f t="shared" si="18"/>
        <v>0</v>
      </c>
      <c r="V302" s="33"/>
      <c r="W302" s="40">
        <f t="shared" si="19"/>
        <v>0</v>
      </c>
      <c r="X302" s="20"/>
      <c r="Y302" s="44"/>
      <c r="Z302" s="44"/>
      <c r="AC302" s="43" t="str">
        <f>_xlfn.IFNA(VLOOKUP(Y302,H:H,1,0),"")</f>
        <v/>
      </c>
      <c r="AD302" s="43" t="str">
        <f>_xlfn.IFNA(VLOOKUP(Z302,H:H,1,0),"")</f>
        <v/>
      </c>
    </row>
    <row r="303" spans="1:30" ht="20" customHeight="1">
      <c r="A303" s="26">
        <f t="shared" si="16"/>
        <v>302</v>
      </c>
      <c r="B303" s="29" t="s">
        <v>962</v>
      </c>
      <c r="C303" s="29" t="s">
        <v>26</v>
      </c>
      <c r="D303" s="29" t="s">
        <v>963</v>
      </c>
      <c r="E303" s="29" t="s">
        <v>940</v>
      </c>
      <c r="F303" s="53" t="s">
        <v>132</v>
      </c>
      <c r="G303" s="26"/>
      <c r="H303" s="28"/>
      <c r="I303" s="32"/>
      <c r="J303" s="37"/>
      <c r="K303" s="33"/>
      <c r="L303" s="34"/>
      <c r="M303" s="35"/>
      <c r="N303" s="35"/>
      <c r="O303" s="36"/>
      <c r="P303" s="29" t="s">
        <v>941</v>
      </c>
      <c r="Q303" s="29" t="s">
        <v>942</v>
      </c>
      <c r="R303" s="29" t="s">
        <v>101</v>
      </c>
      <c r="S303" s="38">
        <f t="shared" si="17"/>
        <v>0</v>
      </c>
      <c r="T303" s="39" t="str">
        <f>_xlfn.IFNA(VLOOKUP(G303,'附表（价格）'!A:C,3,0),"")</f>
        <v/>
      </c>
      <c r="U303" s="40">
        <f t="shared" si="18"/>
        <v>0</v>
      </c>
      <c r="V303" s="33"/>
      <c r="W303" s="40">
        <f t="shared" si="19"/>
        <v>0</v>
      </c>
      <c r="X303" s="20"/>
      <c r="Y303" s="44"/>
      <c r="Z303" s="44"/>
      <c r="AC303" s="43" t="str">
        <f>_xlfn.IFNA(VLOOKUP(Y303,H:H,1,0),"")</f>
        <v/>
      </c>
      <c r="AD303" s="43" t="str">
        <f>_xlfn.IFNA(VLOOKUP(Z303,H:H,1,0),"")</f>
        <v/>
      </c>
    </row>
    <row r="304" spans="1:30" ht="20" customHeight="1">
      <c r="A304" s="26">
        <f t="shared" si="16"/>
        <v>303</v>
      </c>
      <c r="B304" s="29" t="s">
        <v>964</v>
      </c>
      <c r="C304" s="29" t="s">
        <v>26</v>
      </c>
      <c r="D304" s="29" t="s">
        <v>965</v>
      </c>
      <c r="E304" s="29" t="s">
        <v>940</v>
      </c>
      <c r="F304" s="53" t="s">
        <v>109</v>
      </c>
      <c r="G304" s="26"/>
      <c r="H304" s="28"/>
      <c r="I304" s="32"/>
      <c r="J304" s="37"/>
      <c r="K304" s="33"/>
      <c r="L304" s="34"/>
      <c r="M304" s="35"/>
      <c r="N304" s="35"/>
      <c r="O304" s="36"/>
      <c r="P304" s="29" t="s">
        <v>941</v>
      </c>
      <c r="Q304" s="29" t="s">
        <v>942</v>
      </c>
      <c r="R304" s="29" t="s">
        <v>101</v>
      </c>
      <c r="S304" s="38">
        <f t="shared" si="17"/>
        <v>0</v>
      </c>
      <c r="T304" s="39" t="str">
        <f>_xlfn.IFNA(VLOOKUP(G304,'附表（价格）'!A:C,3,0),"")</f>
        <v/>
      </c>
      <c r="U304" s="40">
        <f t="shared" si="18"/>
        <v>0</v>
      </c>
      <c r="V304" s="33"/>
      <c r="W304" s="40">
        <f t="shared" si="19"/>
        <v>0</v>
      </c>
      <c r="X304" s="20"/>
      <c r="Y304" s="44"/>
      <c r="Z304" s="44"/>
      <c r="AC304" s="43" t="str">
        <f>_xlfn.IFNA(VLOOKUP(Y304,H:H,1,0),"")</f>
        <v/>
      </c>
      <c r="AD304" s="43" t="str">
        <f>_xlfn.IFNA(VLOOKUP(Z304,H:H,1,0),"")</f>
        <v/>
      </c>
    </row>
    <row r="305" spans="1:30" ht="20" customHeight="1">
      <c r="A305" s="26">
        <f t="shared" si="16"/>
        <v>304</v>
      </c>
      <c r="B305" s="29" t="s">
        <v>966</v>
      </c>
      <c r="C305" s="29" t="s">
        <v>26</v>
      </c>
      <c r="D305" s="29" t="s">
        <v>967</v>
      </c>
      <c r="E305" s="29" t="s">
        <v>940</v>
      </c>
      <c r="F305" s="53" t="s">
        <v>222</v>
      </c>
      <c r="G305" s="26"/>
      <c r="H305" s="28"/>
      <c r="I305" s="32"/>
      <c r="J305" s="37"/>
      <c r="K305" s="33"/>
      <c r="L305" s="34"/>
      <c r="M305" s="35"/>
      <c r="N305" s="35"/>
      <c r="O305" s="36"/>
      <c r="P305" s="29" t="s">
        <v>941</v>
      </c>
      <c r="Q305" s="29" t="s">
        <v>942</v>
      </c>
      <c r="R305" s="29" t="s">
        <v>101</v>
      </c>
      <c r="S305" s="38">
        <f t="shared" si="17"/>
        <v>0</v>
      </c>
      <c r="T305" s="39" t="str">
        <f>_xlfn.IFNA(VLOOKUP(G305,'附表（价格）'!A:C,3,0),"")</f>
        <v/>
      </c>
      <c r="U305" s="40">
        <f t="shared" si="18"/>
        <v>0</v>
      </c>
      <c r="V305" s="33"/>
      <c r="W305" s="40">
        <f t="shared" si="19"/>
        <v>0</v>
      </c>
      <c r="X305" s="20"/>
      <c r="Y305" s="44"/>
      <c r="Z305" s="44"/>
      <c r="AC305" s="43" t="str">
        <f>_xlfn.IFNA(VLOOKUP(Y305,H:H,1,0),"")</f>
        <v/>
      </c>
      <c r="AD305" s="43" t="str">
        <f>_xlfn.IFNA(VLOOKUP(Z305,H:H,1,0),"")</f>
        <v/>
      </c>
    </row>
    <row r="306" spans="1:30" ht="20" customHeight="1">
      <c r="A306" s="26">
        <f t="shared" si="16"/>
        <v>305</v>
      </c>
      <c r="B306" s="30" t="s">
        <v>968</v>
      </c>
      <c r="C306" s="30" t="s">
        <v>26</v>
      </c>
      <c r="D306" s="30" t="s">
        <v>969</v>
      </c>
      <c r="E306" s="30" t="s">
        <v>970</v>
      </c>
      <c r="F306" s="54" t="s">
        <v>109</v>
      </c>
      <c r="G306" s="26"/>
      <c r="H306" s="28"/>
      <c r="I306" s="32"/>
      <c r="J306" s="37"/>
      <c r="K306" s="33"/>
      <c r="L306" s="34"/>
      <c r="M306" s="35"/>
      <c r="N306" s="35"/>
      <c r="O306" s="36"/>
      <c r="P306" s="30" t="s">
        <v>941</v>
      </c>
      <c r="Q306" s="30" t="s">
        <v>942</v>
      </c>
      <c r="R306" s="30" t="s">
        <v>101</v>
      </c>
      <c r="S306" s="38">
        <f t="shared" si="17"/>
        <v>0</v>
      </c>
      <c r="T306" s="39" t="str">
        <f>_xlfn.IFNA(VLOOKUP(G306,'附表（价格）'!A:C,3,0),"")</f>
        <v/>
      </c>
      <c r="U306" s="40">
        <f t="shared" si="18"/>
        <v>0</v>
      </c>
      <c r="V306" s="33"/>
      <c r="W306" s="40">
        <f t="shared" si="19"/>
        <v>0</v>
      </c>
      <c r="X306" s="20"/>
      <c r="Y306" s="44"/>
      <c r="Z306" s="44"/>
      <c r="AC306" s="43" t="str">
        <f>_xlfn.IFNA(VLOOKUP(Y306,H:H,1,0),"")</f>
        <v/>
      </c>
      <c r="AD306" s="43" t="str">
        <f>_xlfn.IFNA(VLOOKUP(Z306,H:H,1,0),"")</f>
        <v/>
      </c>
    </row>
    <row r="307" spans="1:30" ht="20" customHeight="1">
      <c r="A307" s="26">
        <f t="shared" si="16"/>
        <v>306</v>
      </c>
      <c r="B307" s="29" t="s">
        <v>971</v>
      </c>
      <c r="C307" s="29" t="s">
        <v>26</v>
      </c>
      <c r="D307" s="29" t="s">
        <v>972</v>
      </c>
      <c r="E307" s="29" t="s">
        <v>973</v>
      </c>
      <c r="F307" s="53" t="s">
        <v>135</v>
      </c>
      <c r="G307" s="26"/>
      <c r="H307" s="28"/>
      <c r="I307" s="32"/>
      <c r="J307" s="37"/>
      <c r="K307" s="33"/>
      <c r="L307" s="34"/>
      <c r="M307" s="35"/>
      <c r="N307" s="35"/>
      <c r="O307" s="36"/>
      <c r="P307" s="29" t="s">
        <v>974</v>
      </c>
      <c r="Q307" s="29" t="s">
        <v>975</v>
      </c>
      <c r="R307" s="29" t="s">
        <v>101</v>
      </c>
      <c r="S307" s="38">
        <f t="shared" si="17"/>
        <v>0</v>
      </c>
      <c r="T307" s="39" t="str">
        <f>_xlfn.IFNA(VLOOKUP(G307,'附表（价格）'!A:C,3,0),"")</f>
        <v/>
      </c>
      <c r="U307" s="40">
        <f t="shared" si="18"/>
        <v>0</v>
      </c>
      <c r="V307" s="33"/>
      <c r="W307" s="40">
        <f t="shared" si="19"/>
        <v>0</v>
      </c>
      <c r="X307" s="20"/>
      <c r="Y307" s="44"/>
      <c r="Z307" s="44"/>
      <c r="AC307" s="43" t="str">
        <f>_xlfn.IFNA(VLOOKUP(Y307,H:H,1,0),"")</f>
        <v/>
      </c>
      <c r="AD307" s="43" t="str">
        <f>_xlfn.IFNA(VLOOKUP(Z307,H:H,1,0),"")</f>
        <v/>
      </c>
    </row>
    <row r="308" spans="1:30" ht="20" customHeight="1">
      <c r="A308" s="26">
        <f t="shared" si="16"/>
        <v>307</v>
      </c>
      <c r="B308" s="30" t="s">
        <v>976</v>
      </c>
      <c r="C308" s="30" t="s">
        <v>26</v>
      </c>
      <c r="D308" s="30" t="s">
        <v>977</v>
      </c>
      <c r="E308" s="30" t="s">
        <v>978</v>
      </c>
      <c r="F308" s="54" t="s">
        <v>979</v>
      </c>
      <c r="G308" s="26"/>
      <c r="H308" s="28"/>
      <c r="I308" s="32"/>
      <c r="J308" s="37"/>
      <c r="K308" s="33"/>
      <c r="L308" s="34"/>
      <c r="M308" s="35"/>
      <c r="N308" s="35"/>
      <c r="O308" s="36"/>
      <c r="P308" s="30" t="s">
        <v>974</v>
      </c>
      <c r="Q308" s="30" t="s">
        <v>975</v>
      </c>
      <c r="R308" s="30" t="s">
        <v>101</v>
      </c>
      <c r="S308" s="38">
        <f t="shared" si="17"/>
        <v>0</v>
      </c>
      <c r="T308" s="39" t="str">
        <f>_xlfn.IFNA(VLOOKUP(G308,'附表（价格）'!A:C,3,0),"")</f>
        <v/>
      </c>
      <c r="U308" s="40">
        <f t="shared" si="18"/>
        <v>0</v>
      </c>
      <c r="V308" s="33"/>
      <c r="W308" s="40">
        <f t="shared" si="19"/>
        <v>0</v>
      </c>
      <c r="X308" s="20"/>
      <c r="Y308" s="44"/>
      <c r="Z308" s="44"/>
      <c r="AC308" s="43" t="str">
        <f>_xlfn.IFNA(VLOOKUP(Y308,H:H,1,0),"")</f>
        <v/>
      </c>
      <c r="AD308" s="43" t="str">
        <f>_xlfn.IFNA(VLOOKUP(Z308,H:H,1,0),"")</f>
        <v/>
      </c>
    </row>
    <row r="309" spans="1:30" ht="20" customHeight="1">
      <c r="A309" s="26">
        <f t="shared" si="16"/>
        <v>308</v>
      </c>
      <c r="B309" s="29" t="s">
        <v>980</v>
      </c>
      <c r="C309" s="29" t="s">
        <v>26</v>
      </c>
      <c r="D309" s="29" t="s">
        <v>981</v>
      </c>
      <c r="E309" s="29" t="s">
        <v>978</v>
      </c>
      <c r="F309" s="53" t="s">
        <v>982</v>
      </c>
      <c r="G309" s="26"/>
      <c r="H309" s="28"/>
      <c r="I309" s="32"/>
      <c r="J309" s="37"/>
      <c r="K309" s="33"/>
      <c r="L309" s="34"/>
      <c r="M309" s="35"/>
      <c r="N309" s="35"/>
      <c r="O309" s="36"/>
      <c r="P309" s="29" t="s">
        <v>974</v>
      </c>
      <c r="Q309" s="29" t="s">
        <v>975</v>
      </c>
      <c r="R309" s="29" t="s">
        <v>101</v>
      </c>
      <c r="S309" s="38">
        <f t="shared" si="17"/>
        <v>0</v>
      </c>
      <c r="T309" s="39" t="str">
        <f>_xlfn.IFNA(VLOOKUP(G309,'附表（价格）'!A:C,3,0),"")</f>
        <v/>
      </c>
      <c r="U309" s="40">
        <f t="shared" si="18"/>
        <v>0</v>
      </c>
      <c r="V309" s="33"/>
      <c r="W309" s="40">
        <f t="shared" si="19"/>
        <v>0</v>
      </c>
      <c r="X309" s="20"/>
      <c r="Y309" s="44"/>
      <c r="Z309" s="44"/>
      <c r="AC309" s="43" t="str">
        <f>_xlfn.IFNA(VLOOKUP(Y309,H:H,1,0),"")</f>
        <v/>
      </c>
      <c r="AD309" s="43" t="str">
        <f>_xlfn.IFNA(VLOOKUP(Z309,H:H,1,0),"")</f>
        <v/>
      </c>
    </row>
    <row r="310" spans="1:30" ht="20" customHeight="1">
      <c r="A310" s="26">
        <f t="shared" si="16"/>
        <v>309</v>
      </c>
      <c r="B310" s="29" t="s">
        <v>983</v>
      </c>
      <c r="C310" s="29" t="s">
        <v>26</v>
      </c>
      <c r="D310" s="29" t="s">
        <v>984</v>
      </c>
      <c r="E310" s="29" t="s">
        <v>985</v>
      </c>
      <c r="F310" s="53" t="s">
        <v>109</v>
      </c>
      <c r="G310" s="26"/>
      <c r="H310" s="28"/>
      <c r="I310" s="32"/>
      <c r="J310" s="37"/>
      <c r="K310" s="33"/>
      <c r="L310" s="34"/>
      <c r="M310" s="35"/>
      <c r="N310" s="35"/>
      <c r="O310" s="36"/>
      <c r="P310" s="29" t="s">
        <v>974</v>
      </c>
      <c r="Q310" s="29" t="s">
        <v>975</v>
      </c>
      <c r="R310" s="29" t="s">
        <v>101</v>
      </c>
      <c r="S310" s="38">
        <f t="shared" si="17"/>
        <v>0</v>
      </c>
      <c r="T310" s="39" t="str">
        <f>_xlfn.IFNA(VLOOKUP(G310,'附表（价格）'!A:C,3,0),"")</f>
        <v/>
      </c>
      <c r="U310" s="40">
        <f t="shared" si="18"/>
        <v>0</v>
      </c>
      <c r="V310" s="33"/>
      <c r="W310" s="40">
        <f t="shared" si="19"/>
        <v>0</v>
      </c>
      <c r="X310" s="20"/>
      <c r="Y310" s="44"/>
      <c r="Z310" s="44"/>
      <c r="AC310" s="43" t="str">
        <f>_xlfn.IFNA(VLOOKUP(Y310,H:H,1,0),"")</f>
        <v/>
      </c>
      <c r="AD310" s="43" t="str">
        <f>_xlfn.IFNA(VLOOKUP(Z310,H:H,1,0),"")</f>
        <v/>
      </c>
    </row>
    <row r="311" spans="1:30" ht="20" customHeight="1">
      <c r="A311" s="26">
        <f t="shared" si="16"/>
        <v>310</v>
      </c>
      <c r="B311" s="30" t="s">
        <v>986</v>
      </c>
      <c r="C311" s="30" t="s">
        <v>26</v>
      </c>
      <c r="D311" s="30" t="s">
        <v>987</v>
      </c>
      <c r="E311" s="30" t="s">
        <v>988</v>
      </c>
      <c r="F311" s="54" t="s">
        <v>109</v>
      </c>
      <c r="G311" s="26"/>
      <c r="H311" s="28"/>
      <c r="I311" s="32"/>
      <c r="J311" s="37"/>
      <c r="K311" s="33"/>
      <c r="L311" s="34"/>
      <c r="M311" s="35"/>
      <c r="N311" s="35"/>
      <c r="O311" s="36"/>
      <c r="P311" s="30" t="s">
        <v>974</v>
      </c>
      <c r="Q311" s="30" t="s">
        <v>975</v>
      </c>
      <c r="R311" s="30" t="s">
        <v>101</v>
      </c>
      <c r="S311" s="38">
        <f t="shared" si="17"/>
        <v>0</v>
      </c>
      <c r="T311" s="39" t="str">
        <f>_xlfn.IFNA(VLOOKUP(G311,'附表（价格）'!A:C,3,0),"")</f>
        <v/>
      </c>
      <c r="U311" s="40">
        <f t="shared" si="18"/>
        <v>0</v>
      </c>
      <c r="V311" s="33"/>
      <c r="W311" s="40">
        <f t="shared" si="19"/>
        <v>0</v>
      </c>
      <c r="X311" s="20"/>
      <c r="Y311" s="44"/>
      <c r="Z311" s="44"/>
      <c r="AC311" s="43" t="str">
        <f>_xlfn.IFNA(VLOOKUP(Y311,H:H,1,0),"")</f>
        <v/>
      </c>
      <c r="AD311" s="43" t="str">
        <f>_xlfn.IFNA(VLOOKUP(Z311,H:H,1,0),"")</f>
        <v/>
      </c>
    </row>
    <row r="312" spans="1:30" ht="20" customHeight="1">
      <c r="A312" s="26">
        <f t="shared" si="16"/>
        <v>311</v>
      </c>
      <c r="B312" s="30" t="s">
        <v>989</v>
      </c>
      <c r="C312" s="30" t="s">
        <v>26</v>
      </c>
      <c r="D312" s="30" t="s">
        <v>990</v>
      </c>
      <c r="E312" s="30" t="s">
        <v>991</v>
      </c>
      <c r="F312" s="54" t="s">
        <v>125</v>
      </c>
      <c r="G312" s="26"/>
      <c r="H312" s="28"/>
      <c r="I312" s="32"/>
      <c r="J312" s="37"/>
      <c r="K312" s="33"/>
      <c r="L312" s="34"/>
      <c r="M312" s="35"/>
      <c r="N312" s="35"/>
      <c r="O312" s="36"/>
      <c r="P312" s="30" t="s">
        <v>974</v>
      </c>
      <c r="Q312" s="30" t="s">
        <v>975</v>
      </c>
      <c r="R312" s="30" t="s">
        <v>101</v>
      </c>
      <c r="S312" s="38">
        <f t="shared" si="17"/>
        <v>0</v>
      </c>
      <c r="T312" s="39" t="str">
        <f>_xlfn.IFNA(VLOOKUP(G312,'附表（价格）'!A:C,3,0),"")</f>
        <v/>
      </c>
      <c r="U312" s="40">
        <f t="shared" si="18"/>
        <v>0</v>
      </c>
      <c r="V312" s="33"/>
      <c r="W312" s="40">
        <f t="shared" si="19"/>
        <v>0</v>
      </c>
      <c r="X312" s="20"/>
      <c r="Y312" s="44"/>
      <c r="Z312" s="44"/>
      <c r="AC312" s="43" t="str">
        <f>_xlfn.IFNA(VLOOKUP(Y312,H:H,1,0),"")</f>
        <v/>
      </c>
      <c r="AD312" s="43" t="str">
        <f>_xlfn.IFNA(VLOOKUP(Z312,H:H,1,0),"")</f>
        <v/>
      </c>
    </row>
    <row r="313" spans="1:30" ht="20" customHeight="1">
      <c r="A313" s="26">
        <f t="shared" si="16"/>
        <v>312</v>
      </c>
      <c r="B313" s="30" t="s">
        <v>992</v>
      </c>
      <c r="C313" s="30" t="s">
        <v>26</v>
      </c>
      <c r="D313" s="30" t="s">
        <v>993</v>
      </c>
      <c r="E313" s="30" t="s">
        <v>994</v>
      </c>
      <c r="F313" s="54" t="s">
        <v>125</v>
      </c>
      <c r="G313" s="26"/>
      <c r="H313" s="28"/>
      <c r="I313" s="32"/>
      <c r="J313" s="37"/>
      <c r="K313" s="33"/>
      <c r="L313" s="34"/>
      <c r="M313" s="35"/>
      <c r="N313" s="35"/>
      <c r="O313" s="36"/>
      <c r="P313" s="30" t="s">
        <v>974</v>
      </c>
      <c r="Q313" s="30" t="s">
        <v>975</v>
      </c>
      <c r="R313" s="30" t="s">
        <v>101</v>
      </c>
      <c r="S313" s="38">
        <f t="shared" si="17"/>
        <v>0</v>
      </c>
      <c r="T313" s="39" t="str">
        <f>_xlfn.IFNA(VLOOKUP(G313,'附表（价格）'!A:C,3,0),"")</f>
        <v/>
      </c>
      <c r="U313" s="40">
        <f t="shared" si="18"/>
        <v>0</v>
      </c>
      <c r="V313" s="33"/>
      <c r="W313" s="40">
        <f t="shared" si="19"/>
        <v>0</v>
      </c>
      <c r="X313" s="20"/>
      <c r="Y313" s="44"/>
      <c r="Z313" s="44"/>
      <c r="AC313" s="43" t="str">
        <f>_xlfn.IFNA(VLOOKUP(Y313,H:H,1,0),"")</f>
        <v/>
      </c>
      <c r="AD313" s="43" t="str">
        <f>_xlfn.IFNA(VLOOKUP(Z313,H:H,1,0),"")</f>
        <v/>
      </c>
    </row>
    <row r="314" spans="1:30" ht="20" customHeight="1">
      <c r="A314" s="26">
        <f t="shared" si="16"/>
        <v>313</v>
      </c>
      <c r="B314" s="30" t="s">
        <v>995</v>
      </c>
      <c r="C314" s="30" t="s">
        <v>26</v>
      </c>
      <c r="D314" s="30" t="s">
        <v>996</v>
      </c>
      <c r="E314" s="30" t="s">
        <v>997</v>
      </c>
      <c r="F314" s="54" t="s">
        <v>231</v>
      </c>
      <c r="G314" s="26"/>
      <c r="H314" s="28"/>
      <c r="I314" s="32"/>
      <c r="J314" s="37"/>
      <c r="K314" s="33"/>
      <c r="L314" s="34"/>
      <c r="M314" s="35"/>
      <c r="N314" s="35"/>
      <c r="O314" s="36"/>
      <c r="P314" s="30" t="s">
        <v>974</v>
      </c>
      <c r="Q314" s="30" t="s">
        <v>975</v>
      </c>
      <c r="R314" s="30" t="s">
        <v>101</v>
      </c>
      <c r="S314" s="38">
        <f t="shared" si="17"/>
        <v>0</v>
      </c>
      <c r="T314" s="39" t="str">
        <f>_xlfn.IFNA(VLOOKUP(G314,'附表（价格）'!A:C,3,0),"")</f>
        <v/>
      </c>
      <c r="U314" s="40">
        <f t="shared" si="18"/>
        <v>0</v>
      </c>
      <c r="V314" s="33"/>
      <c r="W314" s="40">
        <f t="shared" si="19"/>
        <v>0</v>
      </c>
      <c r="X314" s="20"/>
      <c r="Y314" s="44"/>
      <c r="Z314" s="44"/>
      <c r="AC314" s="43" t="str">
        <f>_xlfn.IFNA(VLOOKUP(Y314,H:H,1,0),"")</f>
        <v/>
      </c>
      <c r="AD314" s="43" t="str">
        <f>_xlfn.IFNA(VLOOKUP(Z314,H:H,1,0),"")</f>
        <v/>
      </c>
    </row>
    <row r="315" spans="1:30" ht="20" customHeight="1">
      <c r="A315" s="26">
        <f t="shared" si="16"/>
        <v>314</v>
      </c>
      <c r="B315" s="30" t="s">
        <v>998</v>
      </c>
      <c r="C315" s="30" t="s">
        <v>26</v>
      </c>
      <c r="D315" s="30" t="s">
        <v>999</v>
      </c>
      <c r="E315" s="30" t="s">
        <v>997</v>
      </c>
      <c r="F315" s="54" t="s">
        <v>222</v>
      </c>
      <c r="G315" s="26"/>
      <c r="H315" s="28"/>
      <c r="I315" s="32"/>
      <c r="J315" s="37"/>
      <c r="K315" s="33"/>
      <c r="L315" s="34"/>
      <c r="M315" s="35"/>
      <c r="N315" s="35"/>
      <c r="O315" s="36"/>
      <c r="P315" s="30" t="s">
        <v>974</v>
      </c>
      <c r="Q315" s="30" t="s">
        <v>975</v>
      </c>
      <c r="R315" s="30" t="s">
        <v>101</v>
      </c>
      <c r="S315" s="38">
        <f t="shared" si="17"/>
        <v>0</v>
      </c>
      <c r="T315" s="39" t="str">
        <f>_xlfn.IFNA(VLOOKUP(G315,'附表（价格）'!A:C,3,0),"")</f>
        <v/>
      </c>
      <c r="U315" s="40">
        <f t="shared" si="18"/>
        <v>0</v>
      </c>
      <c r="V315" s="33"/>
      <c r="W315" s="40">
        <f t="shared" si="19"/>
        <v>0</v>
      </c>
      <c r="X315" s="20"/>
      <c r="Y315" s="44"/>
      <c r="Z315" s="44"/>
      <c r="AC315" s="43" t="str">
        <f>_xlfn.IFNA(VLOOKUP(Y315,H:H,1,0),"")</f>
        <v/>
      </c>
      <c r="AD315" s="43" t="str">
        <f>_xlfn.IFNA(VLOOKUP(Z315,H:H,1,0),"")</f>
        <v/>
      </c>
    </row>
    <row r="316" spans="1:30" ht="20" customHeight="1">
      <c r="A316" s="26">
        <f t="shared" si="16"/>
        <v>315</v>
      </c>
      <c r="B316" s="29" t="s">
        <v>1000</v>
      </c>
      <c r="C316" s="29" t="s">
        <v>26</v>
      </c>
      <c r="D316" s="29" t="s">
        <v>1001</v>
      </c>
      <c r="E316" s="29" t="s">
        <v>1002</v>
      </c>
      <c r="F316" s="53" t="s">
        <v>116</v>
      </c>
      <c r="G316" s="26"/>
      <c r="H316" s="28"/>
      <c r="I316" s="32"/>
      <c r="J316" s="37"/>
      <c r="K316" s="33"/>
      <c r="L316" s="34"/>
      <c r="M316" s="35"/>
      <c r="N316" s="35"/>
      <c r="O316" s="36"/>
      <c r="P316" s="29" t="s">
        <v>974</v>
      </c>
      <c r="Q316" s="29" t="s">
        <v>975</v>
      </c>
      <c r="R316" s="29" t="s">
        <v>101</v>
      </c>
      <c r="S316" s="38">
        <f t="shared" si="17"/>
        <v>0</v>
      </c>
      <c r="T316" s="39" t="str">
        <f>_xlfn.IFNA(VLOOKUP(G316,'附表（价格）'!A:C,3,0),"")</f>
        <v/>
      </c>
      <c r="U316" s="40">
        <f t="shared" si="18"/>
        <v>0</v>
      </c>
      <c r="V316" s="33"/>
      <c r="W316" s="40">
        <f t="shared" si="19"/>
        <v>0</v>
      </c>
      <c r="X316" s="20"/>
      <c r="Y316" s="44"/>
      <c r="Z316" s="44"/>
      <c r="AC316" s="43" t="str">
        <f>_xlfn.IFNA(VLOOKUP(Y316,H:H,1,0),"")</f>
        <v/>
      </c>
      <c r="AD316" s="43" t="str">
        <f>_xlfn.IFNA(VLOOKUP(Z316,H:H,1,0),"")</f>
        <v/>
      </c>
    </row>
    <row r="317" spans="1:30" ht="20" customHeight="1">
      <c r="A317" s="26">
        <f t="shared" si="16"/>
        <v>316</v>
      </c>
      <c r="B317" s="29" t="s">
        <v>1003</v>
      </c>
      <c r="C317" s="29" t="s">
        <v>26</v>
      </c>
      <c r="D317" s="29" t="s">
        <v>1004</v>
      </c>
      <c r="E317" s="29" t="s">
        <v>1005</v>
      </c>
      <c r="F317" s="53" t="s">
        <v>109</v>
      </c>
      <c r="G317" s="26"/>
      <c r="H317" s="28"/>
      <c r="I317" s="32"/>
      <c r="J317" s="37"/>
      <c r="K317" s="33"/>
      <c r="L317" s="34"/>
      <c r="M317" s="35"/>
      <c r="N317" s="35"/>
      <c r="O317" s="36"/>
      <c r="P317" s="29" t="s">
        <v>974</v>
      </c>
      <c r="Q317" s="29" t="s">
        <v>975</v>
      </c>
      <c r="R317" s="29" t="s">
        <v>101</v>
      </c>
      <c r="S317" s="38">
        <f t="shared" si="17"/>
        <v>0</v>
      </c>
      <c r="T317" s="39" t="str">
        <f>_xlfn.IFNA(VLOOKUP(G317,'附表（价格）'!A:C,3,0),"")</f>
        <v/>
      </c>
      <c r="U317" s="40">
        <f t="shared" si="18"/>
        <v>0</v>
      </c>
      <c r="V317" s="33"/>
      <c r="W317" s="40">
        <f t="shared" si="19"/>
        <v>0</v>
      </c>
      <c r="X317" s="20"/>
      <c r="Y317" s="44"/>
      <c r="Z317" s="44"/>
      <c r="AC317" s="43" t="str">
        <f>_xlfn.IFNA(VLOOKUP(Y317,H:H,1,0),"")</f>
        <v/>
      </c>
      <c r="AD317" s="43" t="str">
        <f>_xlfn.IFNA(VLOOKUP(Z317,H:H,1,0),"")</f>
        <v/>
      </c>
    </row>
    <row r="318" spans="1:30" ht="20" customHeight="1">
      <c r="A318" s="26">
        <f t="shared" si="16"/>
        <v>317</v>
      </c>
      <c r="B318" s="29" t="s">
        <v>1006</v>
      </c>
      <c r="C318" s="29" t="s">
        <v>26</v>
      </c>
      <c r="D318" s="29" t="s">
        <v>1007</v>
      </c>
      <c r="E318" s="29" t="s">
        <v>1008</v>
      </c>
      <c r="F318" s="53" t="s">
        <v>169</v>
      </c>
      <c r="G318" s="26"/>
      <c r="H318" s="28"/>
      <c r="I318" s="32"/>
      <c r="J318" s="37"/>
      <c r="K318" s="33"/>
      <c r="L318" s="34"/>
      <c r="M318" s="35"/>
      <c r="N318" s="35"/>
      <c r="O318" s="36"/>
      <c r="P318" s="29" t="s">
        <v>974</v>
      </c>
      <c r="Q318" s="29" t="s">
        <v>975</v>
      </c>
      <c r="R318" s="29" t="s">
        <v>101</v>
      </c>
      <c r="S318" s="38">
        <f t="shared" si="17"/>
        <v>0</v>
      </c>
      <c r="T318" s="39" t="str">
        <f>_xlfn.IFNA(VLOOKUP(G318,'附表（价格）'!A:C,3,0),"")</f>
        <v/>
      </c>
      <c r="U318" s="40">
        <f t="shared" si="18"/>
        <v>0</v>
      </c>
      <c r="V318" s="33"/>
      <c r="W318" s="40">
        <f t="shared" si="19"/>
        <v>0</v>
      </c>
      <c r="X318" s="20"/>
      <c r="Y318" s="44"/>
      <c r="Z318" s="44"/>
      <c r="AC318" s="43" t="str">
        <f>_xlfn.IFNA(VLOOKUP(Y318,H:H,1,0),"")</f>
        <v/>
      </c>
      <c r="AD318" s="43" t="str">
        <f>_xlfn.IFNA(VLOOKUP(Z318,H:H,1,0),"")</f>
        <v/>
      </c>
    </row>
    <row r="319" spans="1:30" ht="20" customHeight="1">
      <c r="A319" s="26">
        <f t="shared" si="16"/>
        <v>318</v>
      </c>
      <c r="B319" s="29" t="s">
        <v>1009</v>
      </c>
      <c r="C319" s="29" t="s">
        <v>26</v>
      </c>
      <c r="D319" s="29" t="s">
        <v>1010</v>
      </c>
      <c r="E319" s="29" t="s">
        <v>1011</v>
      </c>
      <c r="F319" s="53" t="s">
        <v>125</v>
      </c>
      <c r="G319" s="26"/>
      <c r="H319" s="28"/>
      <c r="I319" s="32"/>
      <c r="J319" s="37"/>
      <c r="K319" s="33"/>
      <c r="L319" s="34"/>
      <c r="M319" s="35"/>
      <c r="N319" s="35"/>
      <c r="O319" s="36"/>
      <c r="P319" s="29" t="s">
        <v>974</v>
      </c>
      <c r="Q319" s="29" t="s">
        <v>975</v>
      </c>
      <c r="R319" s="29" t="s">
        <v>101</v>
      </c>
      <c r="S319" s="38">
        <f t="shared" si="17"/>
        <v>0</v>
      </c>
      <c r="T319" s="39" t="str">
        <f>_xlfn.IFNA(VLOOKUP(G319,'附表（价格）'!A:C,3,0),"")</f>
        <v/>
      </c>
      <c r="U319" s="40">
        <f t="shared" si="18"/>
        <v>0</v>
      </c>
      <c r="V319" s="33"/>
      <c r="W319" s="40">
        <f t="shared" si="19"/>
        <v>0</v>
      </c>
      <c r="X319" s="20"/>
      <c r="Y319" s="44"/>
      <c r="Z319" s="44"/>
      <c r="AC319" s="43" t="str">
        <f>_xlfn.IFNA(VLOOKUP(Y319,H:H,1,0),"")</f>
        <v/>
      </c>
      <c r="AD319" s="43" t="str">
        <f>_xlfn.IFNA(VLOOKUP(Z319,H:H,1,0),"")</f>
        <v/>
      </c>
    </row>
    <row r="320" spans="1:30" ht="20" customHeight="1">
      <c r="A320" s="26">
        <f t="shared" si="16"/>
        <v>319</v>
      </c>
      <c r="B320" s="30" t="s">
        <v>1012</v>
      </c>
      <c r="C320" s="30" t="s">
        <v>26</v>
      </c>
      <c r="D320" s="30" t="s">
        <v>1013</v>
      </c>
      <c r="E320" s="30" t="s">
        <v>1014</v>
      </c>
      <c r="F320" s="54" t="s">
        <v>132</v>
      </c>
      <c r="G320" s="26"/>
      <c r="H320" s="28"/>
      <c r="I320" s="32"/>
      <c r="J320" s="37"/>
      <c r="K320" s="33"/>
      <c r="L320" s="34"/>
      <c r="M320" s="35"/>
      <c r="N320" s="35"/>
      <c r="O320" s="36"/>
      <c r="P320" s="30" t="s">
        <v>974</v>
      </c>
      <c r="Q320" s="30" t="s">
        <v>975</v>
      </c>
      <c r="R320" s="30" t="s">
        <v>101</v>
      </c>
      <c r="S320" s="38">
        <f t="shared" si="17"/>
        <v>0</v>
      </c>
      <c r="T320" s="39" t="str">
        <f>_xlfn.IFNA(VLOOKUP(G320,'附表（价格）'!A:C,3,0),"")</f>
        <v/>
      </c>
      <c r="U320" s="40">
        <f t="shared" si="18"/>
        <v>0</v>
      </c>
      <c r="V320" s="33"/>
      <c r="W320" s="40">
        <f t="shared" si="19"/>
        <v>0</v>
      </c>
      <c r="X320" s="20"/>
      <c r="Y320" s="44"/>
      <c r="Z320" s="44"/>
      <c r="AC320" s="43" t="str">
        <f>_xlfn.IFNA(VLOOKUP(Y320,H:H,1,0),"")</f>
        <v/>
      </c>
      <c r="AD320" s="43" t="str">
        <f>_xlfn.IFNA(VLOOKUP(Z320,H:H,1,0),"")</f>
        <v/>
      </c>
    </row>
    <row r="321" spans="1:30" ht="20" customHeight="1">
      <c r="A321" s="26">
        <f t="shared" si="16"/>
        <v>320</v>
      </c>
      <c r="B321" s="30" t="s">
        <v>1015</v>
      </c>
      <c r="C321" s="30" t="s">
        <v>26</v>
      </c>
      <c r="D321" s="30" t="s">
        <v>1016</v>
      </c>
      <c r="E321" s="30" t="s">
        <v>1014</v>
      </c>
      <c r="F321" s="54" t="s">
        <v>631</v>
      </c>
      <c r="G321" s="26"/>
      <c r="H321" s="28"/>
      <c r="I321" s="32"/>
      <c r="J321" s="37"/>
      <c r="K321" s="33"/>
      <c r="L321" s="34"/>
      <c r="M321" s="35"/>
      <c r="N321" s="35"/>
      <c r="O321" s="36"/>
      <c r="P321" s="30" t="s">
        <v>974</v>
      </c>
      <c r="Q321" s="30" t="s">
        <v>975</v>
      </c>
      <c r="R321" s="30" t="s">
        <v>101</v>
      </c>
      <c r="S321" s="38">
        <f t="shared" si="17"/>
        <v>0</v>
      </c>
      <c r="T321" s="39" t="str">
        <f>_xlfn.IFNA(VLOOKUP(G321,'附表（价格）'!A:C,3,0),"")</f>
        <v/>
      </c>
      <c r="U321" s="40">
        <f t="shared" si="18"/>
        <v>0</v>
      </c>
      <c r="V321" s="33"/>
      <c r="W321" s="40">
        <f t="shared" si="19"/>
        <v>0</v>
      </c>
      <c r="X321" s="20"/>
      <c r="Y321" s="44"/>
      <c r="Z321" s="44"/>
      <c r="AC321" s="43" t="str">
        <f>_xlfn.IFNA(VLOOKUP(Y321,H:H,1,0),"")</f>
        <v/>
      </c>
      <c r="AD321" s="43" t="str">
        <f>_xlfn.IFNA(VLOOKUP(Z321,H:H,1,0),"")</f>
        <v/>
      </c>
    </row>
    <row r="322" spans="1:30" ht="20" customHeight="1">
      <c r="A322" s="26">
        <f t="shared" ref="A322:A385" si="20">IF(B322&lt;&gt;"",ROW()-1,"")</f>
        <v>321</v>
      </c>
      <c r="B322" s="29" t="s">
        <v>1017</v>
      </c>
      <c r="C322" s="29" t="s">
        <v>26</v>
      </c>
      <c r="D322" s="29" t="s">
        <v>1018</v>
      </c>
      <c r="E322" s="29" t="s">
        <v>1014</v>
      </c>
      <c r="F322" s="53" t="s">
        <v>201</v>
      </c>
      <c r="G322" s="26"/>
      <c r="H322" s="28"/>
      <c r="I322" s="32"/>
      <c r="J322" s="37"/>
      <c r="K322" s="33"/>
      <c r="L322" s="34"/>
      <c r="M322" s="35"/>
      <c r="N322" s="35"/>
      <c r="O322" s="36"/>
      <c r="P322" s="29" t="s">
        <v>974</v>
      </c>
      <c r="Q322" s="29" t="s">
        <v>975</v>
      </c>
      <c r="R322" s="29" t="s">
        <v>101</v>
      </c>
      <c r="S322" s="38">
        <f t="shared" ref="S322:S385" si="21">L322-I322</f>
        <v>0</v>
      </c>
      <c r="T322" s="39" t="str">
        <f>_xlfn.IFNA(VLOOKUP(G322,'附表（价格）'!A:C,3,0),"")</f>
        <v/>
      </c>
      <c r="U322" s="40">
        <f t="shared" ref="U322:U385" si="22">IFERROR(S322*T322,0)</f>
        <v>0</v>
      </c>
      <c r="V322" s="33"/>
      <c r="W322" s="40">
        <f t="shared" ref="W322:W385" si="23">IFERROR(U322-V322,0)</f>
        <v>0</v>
      </c>
      <c r="X322" s="20"/>
      <c r="Y322" s="44"/>
      <c r="Z322" s="44"/>
      <c r="AC322" s="43" t="str">
        <f>_xlfn.IFNA(VLOOKUP(Y322,H:H,1,0),"")</f>
        <v/>
      </c>
      <c r="AD322" s="43" t="str">
        <f>_xlfn.IFNA(VLOOKUP(Z322,H:H,1,0),"")</f>
        <v/>
      </c>
    </row>
    <row r="323" spans="1:30" ht="20" customHeight="1">
      <c r="A323" s="26">
        <f t="shared" si="20"/>
        <v>322</v>
      </c>
      <c r="B323" s="29" t="s">
        <v>1019</v>
      </c>
      <c r="C323" s="29" t="s">
        <v>26</v>
      </c>
      <c r="D323" s="29" t="s">
        <v>1020</v>
      </c>
      <c r="E323" s="29" t="s">
        <v>1014</v>
      </c>
      <c r="F323" s="53" t="s">
        <v>109</v>
      </c>
      <c r="G323" s="26"/>
      <c r="H323" s="28"/>
      <c r="I323" s="32"/>
      <c r="J323" s="37"/>
      <c r="K323" s="33"/>
      <c r="L323" s="34"/>
      <c r="M323" s="35"/>
      <c r="N323" s="35"/>
      <c r="O323" s="36"/>
      <c r="P323" s="29" t="s">
        <v>974</v>
      </c>
      <c r="Q323" s="29" t="s">
        <v>975</v>
      </c>
      <c r="R323" s="29" t="s">
        <v>101</v>
      </c>
      <c r="S323" s="38">
        <f t="shared" si="21"/>
        <v>0</v>
      </c>
      <c r="T323" s="39" t="str">
        <f>_xlfn.IFNA(VLOOKUP(G323,'附表（价格）'!A:C,3,0),"")</f>
        <v/>
      </c>
      <c r="U323" s="40">
        <f t="shared" si="22"/>
        <v>0</v>
      </c>
      <c r="V323" s="33"/>
      <c r="W323" s="40">
        <f t="shared" si="23"/>
        <v>0</v>
      </c>
      <c r="X323" s="20"/>
      <c r="Y323" s="44"/>
      <c r="Z323" s="44"/>
      <c r="AC323" s="43" t="str">
        <f>_xlfn.IFNA(VLOOKUP(Y323,H:H,1,0),"")</f>
        <v/>
      </c>
      <c r="AD323" s="43" t="str">
        <f>_xlfn.IFNA(VLOOKUP(Z323,H:H,1,0),"")</f>
        <v/>
      </c>
    </row>
    <row r="324" spans="1:30" ht="20" customHeight="1">
      <c r="A324" s="26">
        <f t="shared" si="20"/>
        <v>323</v>
      </c>
      <c r="B324" s="29" t="s">
        <v>1021</v>
      </c>
      <c r="C324" s="29" t="s">
        <v>26</v>
      </c>
      <c r="D324" s="29" t="s">
        <v>1022</v>
      </c>
      <c r="E324" s="29" t="s">
        <v>1023</v>
      </c>
      <c r="F324" s="53" t="s">
        <v>497</v>
      </c>
      <c r="G324" s="26"/>
      <c r="H324" s="28"/>
      <c r="I324" s="32"/>
      <c r="J324" s="37"/>
      <c r="K324" s="33"/>
      <c r="L324" s="34"/>
      <c r="M324" s="35"/>
      <c r="N324" s="35"/>
      <c r="O324" s="36"/>
      <c r="P324" s="29" t="s">
        <v>974</v>
      </c>
      <c r="Q324" s="29" t="s">
        <v>975</v>
      </c>
      <c r="R324" s="29" t="s">
        <v>101</v>
      </c>
      <c r="S324" s="38">
        <f t="shared" si="21"/>
        <v>0</v>
      </c>
      <c r="T324" s="39" t="str">
        <f>_xlfn.IFNA(VLOOKUP(G324,'附表（价格）'!A:C,3,0),"")</f>
        <v/>
      </c>
      <c r="U324" s="40">
        <f t="shared" si="22"/>
        <v>0</v>
      </c>
      <c r="V324" s="33"/>
      <c r="W324" s="40">
        <f t="shared" si="23"/>
        <v>0</v>
      </c>
      <c r="X324" s="20"/>
      <c r="Y324" s="44"/>
      <c r="Z324" s="44"/>
      <c r="AC324" s="43" t="str">
        <f>_xlfn.IFNA(VLOOKUP(Y324,H:H,1,0),"")</f>
        <v/>
      </c>
      <c r="AD324" s="43" t="str">
        <f>_xlfn.IFNA(VLOOKUP(Z324,H:H,1,0),"")</f>
        <v/>
      </c>
    </row>
    <row r="325" spans="1:30" ht="20" customHeight="1">
      <c r="A325" s="26">
        <f t="shared" si="20"/>
        <v>324</v>
      </c>
      <c r="B325" s="29" t="s">
        <v>1024</v>
      </c>
      <c r="C325" s="29" t="s">
        <v>26</v>
      </c>
      <c r="D325" s="29" t="s">
        <v>1025</v>
      </c>
      <c r="E325" s="29" t="s">
        <v>1023</v>
      </c>
      <c r="F325" s="53" t="s">
        <v>497</v>
      </c>
      <c r="G325" s="26"/>
      <c r="H325" s="28"/>
      <c r="I325" s="32"/>
      <c r="J325" s="37"/>
      <c r="K325" s="33"/>
      <c r="L325" s="34"/>
      <c r="M325" s="35"/>
      <c r="N325" s="35"/>
      <c r="O325" s="36"/>
      <c r="P325" s="29" t="s">
        <v>974</v>
      </c>
      <c r="Q325" s="29" t="s">
        <v>975</v>
      </c>
      <c r="R325" s="29" t="s">
        <v>101</v>
      </c>
      <c r="S325" s="38">
        <f t="shared" si="21"/>
        <v>0</v>
      </c>
      <c r="T325" s="39" t="str">
        <f>_xlfn.IFNA(VLOOKUP(G325,'附表（价格）'!A:C,3,0),"")</f>
        <v/>
      </c>
      <c r="U325" s="40">
        <f t="shared" si="22"/>
        <v>0</v>
      </c>
      <c r="V325" s="33"/>
      <c r="W325" s="40">
        <f t="shared" si="23"/>
        <v>0</v>
      </c>
      <c r="X325" s="20"/>
      <c r="Y325" s="44"/>
      <c r="Z325" s="44"/>
      <c r="AC325" s="43" t="str">
        <f>_xlfn.IFNA(VLOOKUP(Y325,H:H,1,0),"")</f>
        <v/>
      </c>
      <c r="AD325" s="43" t="str">
        <f>_xlfn.IFNA(VLOOKUP(Z325,H:H,1,0),"")</f>
        <v/>
      </c>
    </row>
    <row r="326" spans="1:30" ht="20" customHeight="1">
      <c r="A326" s="26">
        <f t="shared" si="20"/>
        <v>325</v>
      </c>
      <c r="B326" s="30" t="s">
        <v>1026</v>
      </c>
      <c r="C326" s="30" t="s">
        <v>26</v>
      </c>
      <c r="D326" s="30" t="s">
        <v>1027</v>
      </c>
      <c r="E326" s="30" t="s">
        <v>1023</v>
      </c>
      <c r="F326" s="54" t="s">
        <v>213</v>
      </c>
      <c r="G326" s="26"/>
      <c r="H326" s="28"/>
      <c r="I326" s="32"/>
      <c r="J326" s="37"/>
      <c r="K326" s="33"/>
      <c r="L326" s="34"/>
      <c r="M326" s="35"/>
      <c r="N326" s="35"/>
      <c r="O326" s="36"/>
      <c r="P326" s="30" t="s">
        <v>974</v>
      </c>
      <c r="Q326" s="30" t="s">
        <v>975</v>
      </c>
      <c r="R326" s="30" t="s">
        <v>101</v>
      </c>
      <c r="S326" s="38">
        <f t="shared" si="21"/>
        <v>0</v>
      </c>
      <c r="T326" s="39" t="str">
        <f>_xlfn.IFNA(VLOOKUP(G326,'附表（价格）'!A:C,3,0),"")</f>
        <v/>
      </c>
      <c r="U326" s="40">
        <f t="shared" si="22"/>
        <v>0</v>
      </c>
      <c r="V326" s="33"/>
      <c r="W326" s="40">
        <f t="shared" si="23"/>
        <v>0</v>
      </c>
      <c r="X326" s="20"/>
      <c r="Y326" s="44"/>
      <c r="Z326" s="44"/>
      <c r="AC326" s="43" t="str">
        <f>_xlfn.IFNA(VLOOKUP(Y326,H:H,1,0),"")</f>
        <v/>
      </c>
      <c r="AD326" s="43" t="str">
        <f>_xlfn.IFNA(VLOOKUP(Z326,H:H,1,0),"")</f>
        <v/>
      </c>
    </row>
    <row r="327" spans="1:30" ht="20" customHeight="1">
      <c r="A327" s="26">
        <f t="shared" si="20"/>
        <v>326</v>
      </c>
      <c r="B327" s="29" t="s">
        <v>1028</v>
      </c>
      <c r="C327" s="29" t="s">
        <v>26</v>
      </c>
      <c r="D327" s="29" t="s">
        <v>1029</v>
      </c>
      <c r="E327" s="29" t="s">
        <v>1030</v>
      </c>
      <c r="F327" s="53" t="s">
        <v>1031</v>
      </c>
      <c r="G327" s="26"/>
      <c r="H327" s="28"/>
      <c r="I327" s="32"/>
      <c r="J327" s="37"/>
      <c r="K327" s="33"/>
      <c r="L327" s="34"/>
      <c r="M327" s="35"/>
      <c r="N327" s="35"/>
      <c r="O327" s="36"/>
      <c r="P327" s="29" t="s">
        <v>974</v>
      </c>
      <c r="Q327" s="29" t="s">
        <v>975</v>
      </c>
      <c r="R327" s="29" t="s">
        <v>101</v>
      </c>
      <c r="S327" s="38">
        <f t="shared" si="21"/>
        <v>0</v>
      </c>
      <c r="T327" s="39" t="str">
        <f>_xlfn.IFNA(VLOOKUP(G327,'附表（价格）'!A:C,3,0),"")</f>
        <v/>
      </c>
      <c r="U327" s="40">
        <f t="shared" si="22"/>
        <v>0</v>
      </c>
      <c r="V327" s="33"/>
      <c r="W327" s="40">
        <f t="shared" si="23"/>
        <v>0</v>
      </c>
      <c r="X327" s="20"/>
      <c r="Y327" s="44"/>
      <c r="Z327" s="44"/>
      <c r="AC327" s="43" t="str">
        <f>_xlfn.IFNA(VLOOKUP(Y327,H:H,1,0),"")</f>
        <v/>
      </c>
      <c r="AD327" s="43" t="str">
        <f>_xlfn.IFNA(VLOOKUP(Z327,H:H,1,0),"")</f>
        <v/>
      </c>
    </row>
    <row r="328" spans="1:30" ht="20" customHeight="1">
      <c r="A328" s="26">
        <f t="shared" si="20"/>
        <v>327</v>
      </c>
      <c r="B328" s="30" t="s">
        <v>1032</v>
      </c>
      <c r="C328" s="30" t="s">
        <v>26</v>
      </c>
      <c r="D328" s="30" t="s">
        <v>1033</v>
      </c>
      <c r="E328" s="30" t="s">
        <v>1030</v>
      </c>
      <c r="F328" s="54" t="s">
        <v>116</v>
      </c>
      <c r="G328" s="26"/>
      <c r="H328" s="28"/>
      <c r="I328" s="32"/>
      <c r="J328" s="37"/>
      <c r="K328" s="33"/>
      <c r="L328" s="34"/>
      <c r="M328" s="35"/>
      <c r="N328" s="35"/>
      <c r="O328" s="36"/>
      <c r="P328" s="30" t="s">
        <v>974</v>
      </c>
      <c r="Q328" s="30" t="s">
        <v>975</v>
      </c>
      <c r="R328" s="30" t="s">
        <v>101</v>
      </c>
      <c r="S328" s="38">
        <f t="shared" si="21"/>
        <v>0</v>
      </c>
      <c r="T328" s="39" t="str">
        <f>_xlfn.IFNA(VLOOKUP(G328,'附表（价格）'!A:C,3,0),"")</f>
        <v/>
      </c>
      <c r="U328" s="40">
        <f t="shared" si="22"/>
        <v>0</v>
      </c>
      <c r="V328" s="33"/>
      <c r="W328" s="40">
        <f t="shared" si="23"/>
        <v>0</v>
      </c>
      <c r="X328" s="20"/>
      <c r="Y328" s="44"/>
      <c r="Z328" s="44"/>
      <c r="AC328" s="43" t="str">
        <f>_xlfn.IFNA(VLOOKUP(Y328,H:H,1,0),"")</f>
        <v/>
      </c>
      <c r="AD328" s="43" t="str">
        <f>_xlfn.IFNA(VLOOKUP(Z328,H:H,1,0),"")</f>
        <v/>
      </c>
    </row>
    <row r="329" spans="1:30" ht="20" customHeight="1">
      <c r="A329" s="26">
        <f t="shared" si="20"/>
        <v>328</v>
      </c>
      <c r="B329" s="30" t="s">
        <v>1034</v>
      </c>
      <c r="C329" s="30" t="s">
        <v>26</v>
      </c>
      <c r="D329" s="30" t="s">
        <v>1035</v>
      </c>
      <c r="E329" s="30" t="s">
        <v>1036</v>
      </c>
      <c r="F329" s="54" t="s">
        <v>149</v>
      </c>
      <c r="G329" s="26"/>
      <c r="H329" s="28"/>
      <c r="I329" s="32"/>
      <c r="J329" s="37"/>
      <c r="K329" s="33"/>
      <c r="L329" s="34"/>
      <c r="M329" s="35"/>
      <c r="N329" s="35"/>
      <c r="O329" s="36"/>
      <c r="P329" s="30" t="s">
        <v>974</v>
      </c>
      <c r="Q329" s="30" t="s">
        <v>975</v>
      </c>
      <c r="R329" s="30" t="s">
        <v>101</v>
      </c>
      <c r="S329" s="38">
        <f t="shared" si="21"/>
        <v>0</v>
      </c>
      <c r="T329" s="39" t="str">
        <f>_xlfn.IFNA(VLOOKUP(G329,'附表（价格）'!A:C,3,0),"")</f>
        <v/>
      </c>
      <c r="U329" s="40">
        <f t="shared" si="22"/>
        <v>0</v>
      </c>
      <c r="V329" s="33"/>
      <c r="W329" s="40">
        <f t="shared" si="23"/>
        <v>0</v>
      </c>
      <c r="X329" s="20"/>
      <c r="Y329" s="44"/>
      <c r="Z329" s="44"/>
      <c r="AC329" s="43" t="str">
        <f>_xlfn.IFNA(VLOOKUP(Y329,H:H,1,0),"")</f>
        <v/>
      </c>
      <c r="AD329" s="43" t="str">
        <f>_xlfn.IFNA(VLOOKUP(Z329,H:H,1,0),"")</f>
        <v/>
      </c>
    </row>
    <row r="330" spans="1:30" ht="20" customHeight="1">
      <c r="A330" s="26">
        <f t="shared" si="20"/>
        <v>329</v>
      </c>
      <c r="B330" s="30" t="s">
        <v>1037</v>
      </c>
      <c r="C330" s="30" t="s">
        <v>26</v>
      </c>
      <c r="D330" s="30" t="s">
        <v>1038</v>
      </c>
      <c r="E330" s="30" t="s">
        <v>1039</v>
      </c>
      <c r="F330" s="54" t="s">
        <v>169</v>
      </c>
      <c r="G330" s="26"/>
      <c r="H330" s="28"/>
      <c r="I330" s="32"/>
      <c r="J330" s="37"/>
      <c r="K330" s="33"/>
      <c r="L330" s="34"/>
      <c r="M330" s="35"/>
      <c r="N330" s="35"/>
      <c r="O330" s="36"/>
      <c r="P330" s="30" t="s">
        <v>974</v>
      </c>
      <c r="Q330" s="30" t="s">
        <v>975</v>
      </c>
      <c r="R330" s="30" t="s">
        <v>101</v>
      </c>
      <c r="S330" s="38">
        <f t="shared" si="21"/>
        <v>0</v>
      </c>
      <c r="T330" s="39" t="str">
        <f>_xlfn.IFNA(VLOOKUP(G330,'附表（价格）'!A:C,3,0),"")</f>
        <v/>
      </c>
      <c r="U330" s="40">
        <f t="shared" si="22"/>
        <v>0</v>
      </c>
      <c r="V330" s="33"/>
      <c r="W330" s="40">
        <f t="shared" si="23"/>
        <v>0</v>
      </c>
      <c r="X330" s="20"/>
      <c r="Y330" s="44"/>
      <c r="Z330" s="44"/>
      <c r="AC330" s="43" t="str">
        <f>_xlfn.IFNA(VLOOKUP(Y330,H:H,1,0),"")</f>
        <v/>
      </c>
      <c r="AD330" s="43" t="str">
        <f>_xlfn.IFNA(VLOOKUP(Z330,H:H,1,0),"")</f>
        <v/>
      </c>
    </row>
    <row r="331" spans="1:30" ht="20" customHeight="1">
      <c r="A331" s="26">
        <f t="shared" si="20"/>
        <v>330</v>
      </c>
      <c r="B331" s="30" t="s">
        <v>1040</v>
      </c>
      <c r="C331" s="30" t="s">
        <v>26</v>
      </c>
      <c r="D331" s="30" t="s">
        <v>1041</v>
      </c>
      <c r="E331" s="30" t="s">
        <v>1042</v>
      </c>
      <c r="F331" s="54" t="s">
        <v>169</v>
      </c>
      <c r="G331" s="26"/>
      <c r="H331" s="28"/>
      <c r="I331" s="32"/>
      <c r="J331" s="37"/>
      <c r="K331" s="33"/>
      <c r="L331" s="34"/>
      <c r="M331" s="35"/>
      <c r="N331" s="35"/>
      <c r="O331" s="36"/>
      <c r="P331" s="30" t="s">
        <v>1043</v>
      </c>
      <c r="Q331" s="30" t="s">
        <v>1044</v>
      </c>
      <c r="R331" s="30" t="s">
        <v>112</v>
      </c>
      <c r="S331" s="38">
        <f t="shared" si="21"/>
        <v>0</v>
      </c>
      <c r="T331" s="39" t="str">
        <f>_xlfn.IFNA(VLOOKUP(G331,'附表（价格）'!A:C,3,0),"")</f>
        <v/>
      </c>
      <c r="U331" s="40">
        <f t="shared" si="22"/>
        <v>0</v>
      </c>
      <c r="V331" s="33"/>
      <c r="W331" s="40">
        <f t="shared" si="23"/>
        <v>0</v>
      </c>
      <c r="X331" s="20"/>
      <c r="Y331" s="44"/>
      <c r="Z331" s="44"/>
      <c r="AC331" s="43" t="str">
        <f>_xlfn.IFNA(VLOOKUP(Y331,H:H,1,0),"")</f>
        <v/>
      </c>
      <c r="AD331" s="43" t="str">
        <f>_xlfn.IFNA(VLOOKUP(Z331,H:H,1,0),"")</f>
        <v/>
      </c>
    </row>
    <row r="332" spans="1:30" ht="20" customHeight="1">
      <c r="A332" s="26">
        <f t="shared" si="20"/>
        <v>331</v>
      </c>
      <c r="B332" s="29" t="s">
        <v>1045</v>
      </c>
      <c r="C332" s="29" t="s">
        <v>26</v>
      </c>
      <c r="D332" s="29" t="s">
        <v>1046</v>
      </c>
      <c r="E332" s="29" t="s">
        <v>1042</v>
      </c>
      <c r="F332" s="53" t="s">
        <v>132</v>
      </c>
      <c r="G332" s="26"/>
      <c r="H332" s="28"/>
      <c r="I332" s="32"/>
      <c r="J332" s="37"/>
      <c r="K332" s="33"/>
      <c r="L332" s="34"/>
      <c r="M332" s="35"/>
      <c r="N332" s="35"/>
      <c r="O332" s="36"/>
      <c r="P332" s="29" t="s">
        <v>1043</v>
      </c>
      <c r="Q332" s="29" t="s">
        <v>1044</v>
      </c>
      <c r="R332" s="29" t="s">
        <v>112</v>
      </c>
      <c r="S332" s="38">
        <f t="shared" si="21"/>
        <v>0</v>
      </c>
      <c r="T332" s="39" t="str">
        <f>_xlfn.IFNA(VLOOKUP(G332,'附表（价格）'!A:C,3,0),"")</f>
        <v/>
      </c>
      <c r="U332" s="40">
        <f t="shared" si="22"/>
        <v>0</v>
      </c>
      <c r="V332" s="33"/>
      <c r="W332" s="40">
        <f t="shared" si="23"/>
        <v>0</v>
      </c>
      <c r="X332" s="20"/>
      <c r="Y332" s="44"/>
      <c r="Z332" s="44"/>
      <c r="AC332" s="43" t="str">
        <f>_xlfn.IFNA(VLOOKUP(Y332,H:H,1,0),"")</f>
        <v/>
      </c>
      <c r="AD332" s="43" t="str">
        <f>_xlfn.IFNA(VLOOKUP(Z332,H:H,1,0),"")</f>
        <v/>
      </c>
    </row>
    <row r="333" spans="1:30" ht="20" customHeight="1">
      <c r="A333" s="26">
        <f t="shared" si="20"/>
        <v>332</v>
      </c>
      <c r="B333" s="29" t="s">
        <v>1047</v>
      </c>
      <c r="C333" s="29" t="s">
        <v>26</v>
      </c>
      <c r="D333" s="29" t="s">
        <v>1048</v>
      </c>
      <c r="E333" s="29" t="s">
        <v>1049</v>
      </c>
      <c r="F333" s="53" t="s">
        <v>116</v>
      </c>
      <c r="G333" s="26"/>
      <c r="H333" s="28"/>
      <c r="I333" s="32"/>
      <c r="J333" s="37"/>
      <c r="K333" s="33"/>
      <c r="L333" s="34"/>
      <c r="M333" s="35"/>
      <c r="N333" s="35"/>
      <c r="O333" s="36"/>
      <c r="P333" s="29" t="s">
        <v>1043</v>
      </c>
      <c r="Q333" s="29" t="s">
        <v>1044</v>
      </c>
      <c r="R333" s="29" t="s">
        <v>112</v>
      </c>
      <c r="S333" s="38">
        <f t="shared" si="21"/>
        <v>0</v>
      </c>
      <c r="T333" s="39" t="str">
        <f>_xlfn.IFNA(VLOOKUP(G333,'附表（价格）'!A:C,3,0),"")</f>
        <v/>
      </c>
      <c r="U333" s="40">
        <f t="shared" si="22"/>
        <v>0</v>
      </c>
      <c r="V333" s="33"/>
      <c r="W333" s="40">
        <f t="shared" si="23"/>
        <v>0</v>
      </c>
      <c r="X333" s="20"/>
      <c r="Y333" s="44"/>
      <c r="Z333" s="44"/>
      <c r="AC333" s="43" t="str">
        <f>_xlfn.IFNA(VLOOKUP(Y333,H:H,1,0),"")</f>
        <v/>
      </c>
      <c r="AD333" s="43" t="str">
        <f>_xlfn.IFNA(VLOOKUP(Z333,H:H,1,0),"")</f>
        <v/>
      </c>
    </row>
    <row r="334" spans="1:30" ht="20" customHeight="1">
      <c r="A334" s="26">
        <f t="shared" si="20"/>
        <v>333</v>
      </c>
      <c r="B334" s="29" t="s">
        <v>1043</v>
      </c>
      <c r="C334" s="29" t="s">
        <v>33</v>
      </c>
      <c r="D334" s="29" t="s">
        <v>1044</v>
      </c>
      <c r="E334" s="29" t="s">
        <v>94</v>
      </c>
      <c r="F334" s="53" t="s">
        <v>35</v>
      </c>
      <c r="G334" s="26"/>
      <c r="H334" s="28"/>
      <c r="I334" s="32"/>
      <c r="J334" s="37"/>
      <c r="K334" s="33"/>
      <c r="L334" s="34"/>
      <c r="M334" s="35"/>
      <c r="N334" s="35"/>
      <c r="O334" s="36"/>
      <c r="P334" s="29" t="s">
        <v>1043</v>
      </c>
      <c r="Q334" s="29" t="s">
        <v>1044</v>
      </c>
      <c r="R334" s="29" t="s">
        <v>112</v>
      </c>
      <c r="S334" s="38">
        <f t="shared" si="21"/>
        <v>0</v>
      </c>
      <c r="T334" s="39" t="str">
        <f>_xlfn.IFNA(VLOOKUP(G334,'附表（价格）'!A:C,3,0),"")</f>
        <v/>
      </c>
      <c r="U334" s="40">
        <f t="shared" si="22"/>
        <v>0</v>
      </c>
      <c r="V334" s="33"/>
      <c r="W334" s="40">
        <f t="shared" si="23"/>
        <v>0</v>
      </c>
      <c r="X334" s="20"/>
      <c r="Y334" s="44"/>
      <c r="Z334" s="44"/>
      <c r="AC334" s="43" t="str">
        <f>_xlfn.IFNA(VLOOKUP(Y334,H:H,1,0),"")</f>
        <v/>
      </c>
      <c r="AD334" s="43" t="str">
        <f>_xlfn.IFNA(VLOOKUP(Z334,H:H,1,0),"")</f>
        <v/>
      </c>
    </row>
    <row r="335" spans="1:30" ht="20" customHeight="1">
      <c r="A335" s="26">
        <f t="shared" si="20"/>
        <v>334</v>
      </c>
      <c r="B335" s="29" t="s">
        <v>1050</v>
      </c>
      <c r="C335" s="29" t="s">
        <v>26</v>
      </c>
      <c r="D335" s="29" t="s">
        <v>1051</v>
      </c>
      <c r="E335" s="29" t="s">
        <v>1052</v>
      </c>
      <c r="F335" s="53" t="s">
        <v>116</v>
      </c>
      <c r="G335" s="26"/>
      <c r="H335" s="28"/>
      <c r="I335" s="32"/>
      <c r="J335" s="37"/>
      <c r="K335" s="33"/>
      <c r="L335" s="34"/>
      <c r="M335" s="35"/>
      <c r="N335" s="35"/>
      <c r="O335" s="36"/>
      <c r="P335" s="29" t="s">
        <v>1053</v>
      </c>
      <c r="Q335" s="29" t="s">
        <v>1054</v>
      </c>
      <c r="R335" s="29" t="s">
        <v>450</v>
      </c>
      <c r="S335" s="38">
        <f t="shared" si="21"/>
        <v>0</v>
      </c>
      <c r="T335" s="39" t="str">
        <f>_xlfn.IFNA(VLOOKUP(G335,'附表（价格）'!A:C,3,0),"")</f>
        <v/>
      </c>
      <c r="U335" s="40">
        <f t="shared" si="22"/>
        <v>0</v>
      </c>
      <c r="V335" s="33"/>
      <c r="W335" s="40">
        <f t="shared" si="23"/>
        <v>0</v>
      </c>
      <c r="X335" s="20"/>
      <c r="Y335" s="44"/>
      <c r="Z335" s="44"/>
      <c r="AC335" s="43" t="str">
        <f>_xlfn.IFNA(VLOOKUP(Y335,H:H,1,0),"")</f>
        <v/>
      </c>
      <c r="AD335" s="43" t="str">
        <f>_xlfn.IFNA(VLOOKUP(Z335,H:H,1,0),"")</f>
        <v/>
      </c>
    </row>
    <row r="336" spans="1:30" ht="20" customHeight="1">
      <c r="A336" s="26">
        <f t="shared" si="20"/>
        <v>335</v>
      </c>
      <c r="B336" s="29" t="s">
        <v>1055</v>
      </c>
      <c r="C336" s="29" t="s">
        <v>26</v>
      </c>
      <c r="D336" s="29" t="s">
        <v>1056</v>
      </c>
      <c r="E336" s="29" t="s">
        <v>1052</v>
      </c>
      <c r="F336" s="53" t="s">
        <v>169</v>
      </c>
      <c r="G336" s="26"/>
      <c r="H336" s="28"/>
      <c r="I336" s="32"/>
      <c r="J336" s="37"/>
      <c r="K336" s="33"/>
      <c r="L336" s="34"/>
      <c r="M336" s="35"/>
      <c r="N336" s="35"/>
      <c r="O336" s="36"/>
      <c r="P336" s="29" t="s">
        <v>1053</v>
      </c>
      <c r="Q336" s="29" t="s">
        <v>1054</v>
      </c>
      <c r="R336" s="29" t="s">
        <v>450</v>
      </c>
      <c r="S336" s="38">
        <f t="shared" si="21"/>
        <v>0</v>
      </c>
      <c r="T336" s="39" t="str">
        <f>_xlfn.IFNA(VLOOKUP(G336,'附表（价格）'!A:C,3,0),"")</f>
        <v/>
      </c>
      <c r="U336" s="40">
        <f t="shared" si="22"/>
        <v>0</v>
      </c>
      <c r="V336" s="33"/>
      <c r="W336" s="40">
        <f t="shared" si="23"/>
        <v>0</v>
      </c>
      <c r="X336" s="20"/>
      <c r="Y336" s="44"/>
      <c r="Z336" s="44"/>
      <c r="AC336" s="43" t="str">
        <f>_xlfn.IFNA(VLOOKUP(Y336,H:H,1,0),"")</f>
        <v/>
      </c>
      <c r="AD336" s="43" t="str">
        <f>_xlfn.IFNA(VLOOKUP(Z336,H:H,1,0),"")</f>
        <v/>
      </c>
    </row>
    <row r="337" spans="1:30" ht="20" customHeight="1">
      <c r="A337" s="26">
        <f t="shared" si="20"/>
        <v>336</v>
      </c>
      <c r="B337" s="29" t="s">
        <v>1057</v>
      </c>
      <c r="C337" s="29" t="s">
        <v>26</v>
      </c>
      <c r="D337" s="29" t="s">
        <v>1058</v>
      </c>
      <c r="E337" s="29" t="s">
        <v>1052</v>
      </c>
      <c r="F337" s="53" t="s">
        <v>132</v>
      </c>
      <c r="G337" s="26"/>
      <c r="H337" s="28"/>
      <c r="I337" s="32"/>
      <c r="J337" s="37"/>
      <c r="K337" s="33"/>
      <c r="L337" s="34"/>
      <c r="M337" s="35"/>
      <c r="N337" s="35"/>
      <c r="O337" s="36"/>
      <c r="P337" s="29" t="s">
        <v>1053</v>
      </c>
      <c r="Q337" s="29" t="s">
        <v>1054</v>
      </c>
      <c r="R337" s="29" t="s">
        <v>450</v>
      </c>
      <c r="S337" s="38">
        <f t="shared" si="21"/>
        <v>0</v>
      </c>
      <c r="T337" s="39" t="str">
        <f>_xlfn.IFNA(VLOOKUP(G337,'附表（价格）'!A:C,3,0),"")</f>
        <v/>
      </c>
      <c r="U337" s="40">
        <f t="shared" si="22"/>
        <v>0</v>
      </c>
      <c r="V337" s="33"/>
      <c r="W337" s="40">
        <f t="shared" si="23"/>
        <v>0</v>
      </c>
      <c r="X337" s="20"/>
      <c r="Y337" s="44"/>
      <c r="Z337" s="44"/>
      <c r="AC337" s="43" t="str">
        <f>_xlfn.IFNA(VLOOKUP(Y337,H:H,1,0),"")</f>
        <v/>
      </c>
      <c r="AD337" s="43" t="str">
        <f>_xlfn.IFNA(VLOOKUP(Z337,H:H,1,0),"")</f>
        <v/>
      </c>
    </row>
    <row r="338" spans="1:30" ht="20" customHeight="1">
      <c r="A338" s="26">
        <f t="shared" si="20"/>
        <v>337</v>
      </c>
      <c r="B338" s="29" t="s">
        <v>1059</v>
      </c>
      <c r="C338" s="29" t="s">
        <v>26</v>
      </c>
      <c r="D338" s="29" t="s">
        <v>1060</v>
      </c>
      <c r="E338" s="29" t="s">
        <v>1061</v>
      </c>
      <c r="F338" s="53" t="s">
        <v>116</v>
      </c>
      <c r="G338" s="26"/>
      <c r="H338" s="28"/>
      <c r="I338" s="32"/>
      <c r="J338" s="37"/>
      <c r="K338" s="33"/>
      <c r="L338" s="34"/>
      <c r="M338" s="35"/>
      <c r="N338" s="35"/>
      <c r="O338" s="36"/>
      <c r="P338" s="29" t="s">
        <v>1053</v>
      </c>
      <c r="Q338" s="29" t="s">
        <v>1054</v>
      </c>
      <c r="R338" s="29" t="s">
        <v>450</v>
      </c>
      <c r="S338" s="38">
        <f t="shared" si="21"/>
        <v>0</v>
      </c>
      <c r="T338" s="39" t="str">
        <f>_xlfn.IFNA(VLOOKUP(G338,'附表（价格）'!A:C,3,0),"")</f>
        <v/>
      </c>
      <c r="U338" s="40">
        <f t="shared" si="22"/>
        <v>0</v>
      </c>
      <c r="V338" s="33"/>
      <c r="W338" s="40">
        <f t="shared" si="23"/>
        <v>0</v>
      </c>
      <c r="X338" s="20"/>
      <c r="Y338" s="44"/>
      <c r="Z338" s="44"/>
      <c r="AC338" s="43" t="str">
        <f>_xlfn.IFNA(VLOOKUP(Y338,H:H,1,0),"")</f>
        <v/>
      </c>
      <c r="AD338" s="43" t="str">
        <f>_xlfn.IFNA(VLOOKUP(Z338,H:H,1,0),"")</f>
        <v/>
      </c>
    </row>
    <row r="339" spans="1:30" ht="20" customHeight="1">
      <c r="A339" s="26">
        <f t="shared" si="20"/>
        <v>338</v>
      </c>
      <c r="B339" s="29" t="s">
        <v>1062</v>
      </c>
      <c r="C339" s="29" t="s">
        <v>26</v>
      </c>
      <c r="D339" s="29" t="s">
        <v>1063</v>
      </c>
      <c r="E339" s="29" t="s">
        <v>1061</v>
      </c>
      <c r="F339" s="53" t="s">
        <v>109</v>
      </c>
      <c r="G339" s="26"/>
      <c r="H339" s="28"/>
      <c r="I339" s="32"/>
      <c r="J339" s="37"/>
      <c r="K339" s="33"/>
      <c r="L339" s="34"/>
      <c r="M339" s="35"/>
      <c r="N339" s="35"/>
      <c r="O339" s="36"/>
      <c r="P339" s="29" t="s">
        <v>1053</v>
      </c>
      <c r="Q339" s="29" t="s">
        <v>1054</v>
      </c>
      <c r="R339" s="29" t="s">
        <v>450</v>
      </c>
      <c r="S339" s="38">
        <f t="shared" si="21"/>
        <v>0</v>
      </c>
      <c r="T339" s="39" t="str">
        <f>_xlfn.IFNA(VLOOKUP(G339,'附表（价格）'!A:C,3,0),"")</f>
        <v/>
      </c>
      <c r="U339" s="40">
        <f t="shared" si="22"/>
        <v>0</v>
      </c>
      <c r="V339" s="33"/>
      <c r="W339" s="40">
        <f t="shared" si="23"/>
        <v>0</v>
      </c>
      <c r="X339" s="20"/>
      <c r="Y339" s="44"/>
      <c r="Z339" s="44"/>
      <c r="AC339" s="43" t="str">
        <f>_xlfn.IFNA(VLOOKUP(Y339,H:H,1,0),"")</f>
        <v/>
      </c>
      <c r="AD339" s="43" t="str">
        <f>_xlfn.IFNA(VLOOKUP(Z339,H:H,1,0),"")</f>
        <v/>
      </c>
    </row>
    <row r="340" spans="1:30" ht="20" customHeight="1">
      <c r="A340" s="26">
        <f t="shared" si="20"/>
        <v>339</v>
      </c>
      <c r="B340" s="30" t="s">
        <v>1064</v>
      </c>
      <c r="C340" s="30" t="s">
        <v>26</v>
      </c>
      <c r="D340" s="30" t="s">
        <v>1065</v>
      </c>
      <c r="E340" s="30" t="s">
        <v>1066</v>
      </c>
      <c r="F340" s="54" t="s">
        <v>169</v>
      </c>
      <c r="G340" s="26"/>
      <c r="H340" s="28"/>
      <c r="I340" s="32"/>
      <c r="J340" s="37"/>
      <c r="K340" s="33"/>
      <c r="L340" s="34"/>
      <c r="M340" s="35"/>
      <c r="N340" s="35"/>
      <c r="O340" s="36"/>
      <c r="P340" s="30" t="s">
        <v>1053</v>
      </c>
      <c r="Q340" s="30" t="s">
        <v>1054</v>
      </c>
      <c r="R340" s="30" t="s">
        <v>450</v>
      </c>
      <c r="S340" s="38">
        <f t="shared" si="21"/>
        <v>0</v>
      </c>
      <c r="T340" s="39" t="str">
        <f>_xlfn.IFNA(VLOOKUP(G340,'附表（价格）'!A:C,3,0),"")</f>
        <v/>
      </c>
      <c r="U340" s="40">
        <f t="shared" si="22"/>
        <v>0</v>
      </c>
      <c r="V340" s="33"/>
      <c r="W340" s="40">
        <f t="shared" si="23"/>
        <v>0</v>
      </c>
      <c r="X340" s="20"/>
      <c r="Y340" s="44"/>
      <c r="Z340" s="44"/>
      <c r="AC340" s="43" t="str">
        <f>_xlfn.IFNA(VLOOKUP(Y340,H:H,1,0),"")</f>
        <v/>
      </c>
      <c r="AD340" s="43" t="str">
        <f>_xlfn.IFNA(VLOOKUP(Z340,H:H,1,0),"")</f>
        <v/>
      </c>
    </row>
    <row r="341" spans="1:30" ht="20" customHeight="1">
      <c r="A341" s="26">
        <f t="shared" si="20"/>
        <v>340</v>
      </c>
      <c r="B341" s="30" t="s">
        <v>1067</v>
      </c>
      <c r="C341" s="30" t="s">
        <v>26</v>
      </c>
      <c r="D341" s="30" t="s">
        <v>1068</v>
      </c>
      <c r="E341" s="30" t="s">
        <v>1066</v>
      </c>
      <c r="F341" s="54" t="s">
        <v>153</v>
      </c>
      <c r="G341" s="26"/>
      <c r="H341" s="28"/>
      <c r="I341" s="32"/>
      <c r="J341" s="37"/>
      <c r="K341" s="33"/>
      <c r="L341" s="34"/>
      <c r="M341" s="35"/>
      <c r="N341" s="35"/>
      <c r="O341" s="36"/>
      <c r="P341" s="30" t="s">
        <v>1053</v>
      </c>
      <c r="Q341" s="30" t="s">
        <v>1054</v>
      </c>
      <c r="R341" s="30" t="s">
        <v>450</v>
      </c>
      <c r="S341" s="38">
        <f t="shared" si="21"/>
        <v>0</v>
      </c>
      <c r="T341" s="39" t="str">
        <f>_xlfn.IFNA(VLOOKUP(G341,'附表（价格）'!A:C,3,0),"")</f>
        <v/>
      </c>
      <c r="U341" s="40">
        <f t="shared" si="22"/>
        <v>0</v>
      </c>
      <c r="V341" s="33"/>
      <c r="W341" s="40">
        <f t="shared" si="23"/>
        <v>0</v>
      </c>
      <c r="X341" s="20"/>
      <c r="Y341" s="44"/>
      <c r="Z341" s="44"/>
      <c r="AC341" s="43" t="str">
        <f>_xlfn.IFNA(VLOOKUP(Y341,H:H,1,0),"")</f>
        <v/>
      </c>
      <c r="AD341" s="43" t="str">
        <f>_xlfn.IFNA(VLOOKUP(Z341,H:H,1,0),"")</f>
        <v/>
      </c>
    </row>
    <row r="342" spans="1:30" ht="20" customHeight="1">
      <c r="A342" s="26">
        <f t="shared" si="20"/>
        <v>341</v>
      </c>
      <c r="B342" s="29" t="s">
        <v>1069</v>
      </c>
      <c r="C342" s="29" t="s">
        <v>26</v>
      </c>
      <c r="D342" s="29" t="s">
        <v>1070</v>
      </c>
      <c r="E342" s="29" t="s">
        <v>1066</v>
      </c>
      <c r="F342" s="53" t="s">
        <v>116</v>
      </c>
      <c r="G342" s="26"/>
      <c r="H342" s="28"/>
      <c r="I342" s="32"/>
      <c r="J342" s="37"/>
      <c r="K342" s="33"/>
      <c r="L342" s="34"/>
      <c r="M342" s="35"/>
      <c r="N342" s="35"/>
      <c r="O342" s="36"/>
      <c r="P342" s="29" t="s">
        <v>1053</v>
      </c>
      <c r="Q342" s="29" t="s">
        <v>1054</v>
      </c>
      <c r="R342" s="29" t="s">
        <v>450</v>
      </c>
      <c r="S342" s="38">
        <f t="shared" si="21"/>
        <v>0</v>
      </c>
      <c r="T342" s="39" t="str">
        <f>_xlfn.IFNA(VLOOKUP(G342,'附表（价格）'!A:C,3,0),"")</f>
        <v/>
      </c>
      <c r="U342" s="40">
        <f t="shared" si="22"/>
        <v>0</v>
      </c>
      <c r="V342" s="33"/>
      <c r="W342" s="40">
        <f t="shared" si="23"/>
        <v>0</v>
      </c>
      <c r="X342" s="20"/>
      <c r="Y342" s="44"/>
      <c r="Z342" s="44"/>
      <c r="AC342" s="43" t="str">
        <f>_xlfn.IFNA(VLOOKUP(Y342,H:H,1,0),"")</f>
        <v/>
      </c>
      <c r="AD342" s="43" t="str">
        <f>_xlfn.IFNA(VLOOKUP(Z342,H:H,1,0),"")</f>
        <v/>
      </c>
    </row>
    <row r="343" spans="1:30" ht="20" customHeight="1">
      <c r="A343" s="26">
        <f t="shared" si="20"/>
        <v>342</v>
      </c>
      <c r="B343" s="30" t="s">
        <v>1053</v>
      </c>
      <c r="C343" s="30" t="s">
        <v>33</v>
      </c>
      <c r="D343" s="30" t="s">
        <v>1054</v>
      </c>
      <c r="E343" s="30" t="s">
        <v>94</v>
      </c>
      <c r="F343" s="54" t="s">
        <v>35</v>
      </c>
      <c r="G343" s="26"/>
      <c r="H343" s="28"/>
      <c r="I343" s="32"/>
      <c r="J343" s="37"/>
      <c r="K343" s="33"/>
      <c r="L343" s="34"/>
      <c r="M343" s="35"/>
      <c r="N343" s="35"/>
      <c r="O343" s="36"/>
      <c r="P343" s="30" t="s">
        <v>1053</v>
      </c>
      <c r="Q343" s="30" t="s">
        <v>1054</v>
      </c>
      <c r="R343" s="30" t="s">
        <v>450</v>
      </c>
      <c r="S343" s="38">
        <f t="shared" si="21"/>
        <v>0</v>
      </c>
      <c r="T343" s="39" t="str">
        <f>_xlfn.IFNA(VLOOKUP(G343,'附表（价格）'!A:C,3,0),"")</f>
        <v/>
      </c>
      <c r="U343" s="40">
        <f t="shared" si="22"/>
        <v>0</v>
      </c>
      <c r="V343" s="33"/>
      <c r="W343" s="40">
        <f t="shared" si="23"/>
        <v>0</v>
      </c>
      <c r="X343" s="20"/>
      <c r="Y343" s="44"/>
      <c r="Z343" s="44"/>
      <c r="AC343" s="43" t="str">
        <f>_xlfn.IFNA(VLOOKUP(Y343,H:H,1,0),"")</f>
        <v/>
      </c>
      <c r="AD343" s="43" t="str">
        <f>_xlfn.IFNA(VLOOKUP(Z343,H:H,1,0),"")</f>
        <v/>
      </c>
    </row>
    <row r="344" spans="1:30" ht="20" customHeight="1">
      <c r="A344" s="26">
        <f t="shared" si="20"/>
        <v>343</v>
      </c>
      <c r="B344" s="30" t="s">
        <v>1071</v>
      </c>
      <c r="C344" s="30" t="s">
        <v>26</v>
      </c>
      <c r="D344" s="30" t="s">
        <v>1072</v>
      </c>
      <c r="E344" s="30" t="s">
        <v>1073</v>
      </c>
      <c r="F344" s="54" t="s">
        <v>1074</v>
      </c>
      <c r="G344" s="26"/>
      <c r="H344" s="28"/>
      <c r="I344" s="32"/>
      <c r="J344" s="37"/>
      <c r="K344" s="33"/>
      <c r="L344" s="34"/>
      <c r="M344" s="35"/>
      <c r="N344" s="35"/>
      <c r="O344" s="36"/>
      <c r="P344" s="30" t="s">
        <v>1075</v>
      </c>
      <c r="Q344" s="30" t="s">
        <v>1076</v>
      </c>
      <c r="R344" s="30" t="s">
        <v>450</v>
      </c>
      <c r="S344" s="38">
        <f t="shared" si="21"/>
        <v>0</v>
      </c>
      <c r="T344" s="39" t="str">
        <f>_xlfn.IFNA(VLOOKUP(G344,'附表（价格）'!A:C,3,0),"")</f>
        <v/>
      </c>
      <c r="U344" s="40">
        <f t="shared" si="22"/>
        <v>0</v>
      </c>
      <c r="V344" s="33"/>
      <c r="W344" s="40">
        <f t="shared" si="23"/>
        <v>0</v>
      </c>
      <c r="X344" s="20"/>
      <c r="Y344" s="44"/>
      <c r="Z344" s="44"/>
      <c r="AC344" s="43" t="str">
        <f>_xlfn.IFNA(VLOOKUP(Y344,H:H,1,0),"")</f>
        <v/>
      </c>
      <c r="AD344" s="43" t="str">
        <f>_xlfn.IFNA(VLOOKUP(Z344,H:H,1,0),"")</f>
        <v/>
      </c>
    </row>
    <row r="345" spans="1:30" ht="20" customHeight="1">
      <c r="A345" s="26">
        <f t="shared" si="20"/>
        <v>344</v>
      </c>
      <c r="B345" s="29" t="s">
        <v>1077</v>
      </c>
      <c r="C345" s="29" t="s">
        <v>26</v>
      </c>
      <c r="D345" s="29" t="s">
        <v>1078</v>
      </c>
      <c r="E345" s="29" t="s">
        <v>1073</v>
      </c>
      <c r="F345" s="53" t="s">
        <v>460</v>
      </c>
      <c r="G345" s="26"/>
      <c r="H345" s="28"/>
      <c r="I345" s="32"/>
      <c r="J345" s="37"/>
      <c r="K345" s="33"/>
      <c r="L345" s="34"/>
      <c r="M345" s="35"/>
      <c r="N345" s="35"/>
      <c r="O345" s="36"/>
      <c r="P345" s="29" t="s">
        <v>1075</v>
      </c>
      <c r="Q345" s="29" t="s">
        <v>1076</v>
      </c>
      <c r="R345" s="29" t="s">
        <v>450</v>
      </c>
      <c r="S345" s="38">
        <f t="shared" si="21"/>
        <v>0</v>
      </c>
      <c r="T345" s="39" t="str">
        <f>_xlfn.IFNA(VLOOKUP(G345,'附表（价格）'!A:C,3,0),"")</f>
        <v/>
      </c>
      <c r="U345" s="40">
        <f t="shared" si="22"/>
        <v>0</v>
      </c>
      <c r="V345" s="33"/>
      <c r="W345" s="40">
        <f t="shared" si="23"/>
        <v>0</v>
      </c>
      <c r="X345" s="20"/>
      <c r="Y345" s="44"/>
      <c r="Z345" s="44"/>
      <c r="AC345" s="43" t="str">
        <f>_xlfn.IFNA(VLOOKUP(Y345,H:H,1,0),"")</f>
        <v/>
      </c>
      <c r="AD345" s="43" t="str">
        <f>_xlfn.IFNA(VLOOKUP(Z345,H:H,1,0),"")</f>
        <v/>
      </c>
    </row>
    <row r="346" spans="1:30" ht="20" customHeight="1">
      <c r="A346" s="26">
        <f t="shared" si="20"/>
        <v>345</v>
      </c>
      <c r="B346" s="29" t="s">
        <v>1079</v>
      </c>
      <c r="C346" s="29" t="s">
        <v>26</v>
      </c>
      <c r="D346" s="29" t="s">
        <v>1080</v>
      </c>
      <c r="E346" s="29" t="s">
        <v>1081</v>
      </c>
      <c r="F346" s="53" t="s">
        <v>169</v>
      </c>
      <c r="G346" s="26"/>
      <c r="H346" s="28"/>
      <c r="I346" s="32"/>
      <c r="J346" s="37"/>
      <c r="K346" s="33"/>
      <c r="L346" s="34"/>
      <c r="M346" s="35"/>
      <c r="N346" s="35"/>
      <c r="O346" s="36"/>
      <c r="P346" s="29" t="s">
        <v>1075</v>
      </c>
      <c r="Q346" s="29" t="s">
        <v>1076</v>
      </c>
      <c r="R346" s="29" t="s">
        <v>450</v>
      </c>
      <c r="S346" s="38">
        <f t="shared" si="21"/>
        <v>0</v>
      </c>
      <c r="T346" s="39" t="str">
        <f>_xlfn.IFNA(VLOOKUP(G346,'附表（价格）'!A:C,3,0),"")</f>
        <v/>
      </c>
      <c r="U346" s="40">
        <f t="shared" si="22"/>
        <v>0</v>
      </c>
      <c r="V346" s="33"/>
      <c r="W346" s="40">
        <f t="shared" si="23"/>
        <v>0</v>
      </c>
      <c r="X346" s="20"/>
      <c r="Y346" s="44"/>
      <c r="Z346" s="44"/>
      <c r="AC346" s="43" t="str">
        <f>_xlfn.IFNA(VLOOKUP(Y346,H:H,1,0),"")</f>
        <v/>
      </c>
      <c r="AD346" s="43" t="str">
        <f>_xlfn.IFNA(VLOOKUP(Z346,H:H,1,0),"")</f>
        <v/>
      </c>
    </row>
    <row r="347" spans="1:30" ht="20" customHeight="1">
      <c r="A347" s="26">
        <f t="shared" si="20"/>
        <v>346</v>
      </c>
      <c r="B347" s="30" t="s">
        <v>1082</v>
      </c>
      <c r="C347" s="30" t="s">
        <v>26</v>
      </c>
      <c r="D347" s="30" t="s">
        <v>1083</v>
      </c>
      <c r="E347" s="30" t="s">
        <v>1081</v>
      </c>
      <c r="F347" s="54" t="s">
        <v>109</v>
      </c>
      <c r="G347" s="26"/>
      <c r="H347" s="28"/>
      <c r="I347" s="32"/>
      <c r="J347" s="37"/>
      <c r="K347" s="33"/>
      <c r="L347" s="34"/>
      <c r="M347" s="35"/>
      <c r="N347" s="35"/>
      <c r="O347" s="36"/>
      <c r="P347" s="30" t="s">
        <v>1075</v>
      </c>
      <c r="Q347" s="30" t="s">
        <v>1076</v>
      </c>
      <c r="R347" s="30" t="s">
        <v>450</v>
      </c>
      <c r="S347" s="38">
        <f t="shared" si="21"/>
        <v>0</v>
      </c>
      <c r="T347" s="39" t="str">
        <f>_xlfn.IFNA(VLOOKUP(G347,'附表（价格）'!A:C,3,0),"")</f>
        <v/>
      </c>
      <c r="U347" s="40">
        <f t="shared" si="22"/>
        <v>0</v>
      </c>
      <c r="V347" s="33"/>
      <c r="W347" s="40">
        <f t="shared" si="23"/>
        <v>0</v>
      </c>
      <c r="X347" s="20"/>
      <c r="Y347" s="44"/>
      <c r="Z347" s="44"/>
      <c r="AC347" s="43" t="str">
        <f>_xlfn.IFNA(VLOOKUP(Y347,H:H,1,0),"")</f>
        <v/>
      </c>
      <c r="AD347" s="43" t="str">
        <f>_xlfn.IFNA(VLOOKUP(Z347,H:H,1,0),"")</f>
        <v/>
      </c>
    </row>
    <row r="348" spans="1:30" ht="20" customHeight="1">
      <c r="A348" s="26">
        <f t="shared" si="20"/>
        <v>347</v>
      </c>
      <c r="B348" s="30" t="s">
        <v>1084</v>
      </c>
      <c r="C348" s="30" t="s">
        <v>26</v>
      </c>
      <c r="D348" s="30" t="s">
        <v>1085</v>
      </c>
      <c r="E348" s="30" t="s">
        <v>1086</v>
      </c>
      <c r="F348" s="54" t="s">
        <v>109</v>
      </c>
      <c r="G348" s="26"/>
      <c r="H348" s="28"/>
      <c r="I348" s="32"/>
      <c r="J348" s="37"/>
      <c r="K348" s="33"/>
      <c r="L348" s="34"/>
      <c r="M348" s="35"/>
      <c r="N348" s="35"/>
      <c r="O348" s="36"/>
      <c r="P348" s="30" t="s">
        <v>1075</v>
      </c>
      <c r="Q348" s="30" t="s">
        <v>1076</v>
      </c>
      <c r="R348" s="30" t="s">
        <v>450</v>
      </c>
      <c r="S348" s="38">
        <f t="shared" si="21"/>
        <v>0</v>
      </c>
      <c r="T348" s="39" t="str">
        <f>_xlfn.IFNA(VLOOKUP(G348,'附表（价格）'!A:C,3,0),"")</f>
        <v/>
      </c>
      <c r="U348" s="40">
        <f t="shared" si="22"/>
        <v>0</v>
      </c>
      <c r="V348" s="33"/>
      <c r="W348" s="40">
        <f t="shared" si="23"/>
        <v>0</v>
      </c>
      <c r="X348" s="20"/>
      <c r="Y348" s="44"/>
      <c r="Z348" s="44"/>
      <c r="AC348" s="43" t="str">
        <f>_xlfn.IFNA(VLOOKUP(Y348,H:H,1,0),"")</f>
        <v/>
      </c>
      <c r="AD348" s="43" t="str">
        <f>_xlfn.IFNA(VLOOKUP(Z348,H:H,1,0),"")</f>
        <v/>
      </c>
    </row>
    <row r="349" spans="1:30" ht="20" customHeight="1">
      <c r="A349" s="26">
        <f t="shared" si="20"/>
        <v>348</v>
      </c>
      <c r="B349" s="29" t="s">
        <v>1087</v>
      </c>
      <c r="C349" s="29" t="s">
        <v>26</v>
      </c>
      <c r="D349" s="29" t="s">
        <v>1088</v>
      </c>
      <c r="E349" s="29" t="s">
        <v>1086</v>
      </c>
      <c r="F349" s="53" t="s">
        <v>1074</v>
      </c>
      <c r="G349" s="26"/>
      <c r="H349" s="28"/>
      <c r="I349" s="32"/>
      <c r="J349" s="37"/>
      <c r="K349" s="33"/>
      <c r="L349" s="34"/>
      <c r="M349" s="35"/>
      <c r="N349" s="35"/>
      <c r="O349" s="36"/>
      <c r="P349" s="29" t="s">
        <v>1075</v>
      </c>
      <c r="Q349" s="29" t="s">
        <v>1076</v>
      </c>
      <c r="R349" s="29" t="s">
        <v>450</v>
      </c>
      <c r="S349" s="38">
        <f t="shared" si="21"/>
        <v>0</v>
      </c>
      <c r="T349" s="39" t="str">
        <f>_xlfn.IFNA(VLOOKUP(G349,'附表（价格）'!A:C,3,0),"")</f>
        <v/>
      </c>
      <c r="U349" s="40">
        <f t="shared" si="22"/>
        <v>0</v>
      </c>
      <c r="V349" s="33"/>
      <c r="W349" s="40">
        <f t="shared" si="23"/>
        <v>0</v>
      </c>
      <c r="X349" s="20"/>
      <c r="Y349" s="44"/>
      <c r="Z349" s="44"/>
      <c r="AC349" s="43" t="str">
        <f>_xlfn.IFNA(VLOOKUP(Y349,H:H,1,0),"")</f>
        <v/>
      </c>
      <c r="AD349" s="43" t="str">
        <f>_xlfn.IFNA(VLOOKUP(Z349,H:H,1,0),"")</f>
        <v/>
      </c>
    </row>
    <row r="350" spans="1:30" ht="20" customHeight="1">
      <c r="A350" s="26">
        <f t="shared" si="20"/>
        <v>349</v>
      </c>
      <c r="B350" s="30" t="s">
        <v>1089</v>
      </c>
      <c r="C350" s="30" t="s">
        <v>26</v>
      </c>
      <c r="D350" s="30" t="s">
        <v>1090</v>
      </c>
      <c r="E350" s="30" t="s">
        <v>1091</v>
      </c>
      <c r="F350" s="54" t="s">
        <v>765</v>
      </c>
      <c r="G350" s="26"/>
      <c r="H350" s="28"/>
      <c r="I350" s="32"/>
      <c r="J350" s="37"/>
      <c r="K350" s="33"/>
      <c r="L350" s="34"/>
      <c r="M350" s="35"/>
      <c r="N350" s="35"/>
      <c r="O350" s="36"/>
      <c r="P350" s="30" t="s">
        <v>1075</v>
      </c>
      <c r="Q350" s="30" t="s">
        <v>1076</v>
      </c>
      <c r="R350" s="30" t="s">
        <v>450</v>
      </c>
      <c r="S350" s="38">
        <f t="shared" si="21"/>
        <v>0</v>
      </c>
      <c r="T350" s="39" t="str">
        <f>_xlfn.IFNA(VLOOKUP(G350,'附表（价格）'!A:C,3,0),"")</f>
        <v/>
      </c>
      <c r="U350" s="40">
        <f t="shared" si="22"/>
        <v>0</v>
      </c>
      <c r="V350" s="33"/>
      <c r="W350" s="40">
        <f t="shared" si="23"/>
        <v>0</v>
      </c>
      <c r="X350" s="20"/>
      <c r="Y350" s="44"/>
      <c r="Z350" s="44"/>
      <c r="AC350" s="43" t="str">
        <f>_xlfn.IFNA(VLOOKUP(Y350,H:H,1,0),"")</f>
        <v/>
      </c>
      <c r="AD350" s="43" t="str">
        <f>_xlfn.IFNA(VLOOKUP(Z350,H:H,1,0),"")</f>
        <v/>
      </c>
    </row>
    <row r="351" spans="1:30" ht="20" customHeight="1">
      <c r="A351" s="26">
        <f t="shared" si="20"/>
        <v>350</v>
      </c>
      <c r="B351" s="30" t="s">
        <v>1092</v>
      </c>
      <c r="C351" s="30" t="s">
        <v>26</v>
      </c>
      <c r="D351" s="30" t="s">
        <v>1093</v>
      </c>
      <c r="E351" s="30" t="s">
        <v>1091</v>
      </c>
      <c r="F351" s="54" t="s">
        <v>146</v>
      </c>
      <c r="G351" s="26"/>
      <c r="H351" s="28"/>
      <c r="I351" s="32"/>
      <c r="J351" s="37"/>
      <c r="K351" s="33"/>
      <c r="L351" s="34"/>
      <c r="M351" s="35"/>
      <c r="N351" s="35"/>
      <c r="O351" s="36"/>
      <c r="P351" s="30" t="s">
        <v>1075</v>
      </c>
      <c r="Q351" s="30" t="s">
        <v>1076</v>
      </c>
      <c r="R351" s="30" t="s">
        <v>450</v>
      </c>
      <c r="S351" s="38">
        <f t="shared" si="21"/>
        <v>0</v>
      </c>
      <c r="T351" s="39" t="str">
        <f>_xlfn.IFNA(VLOOKUP(G351,'附表（价格）'!A:C,3,0),"")</f>
        <v/>
      </c>
      <c r="U351" s="40">
        <f t="shared" si="22"/>
        <v>0</v>
      </c>
      <c r="V351" s="33"/>
      <c r="W351" s="40">
        <f t="shared" si="23"/>
        <v>0</v>
      </c>
      <c r="X351" s="20"/>
      <c r="Y351" s="44"/>
      <c r="Z351" s="44"/>
      <c r="AC351" s="43" t="str">
        <f>_xlfn.IFNA(VLOOKUP(Y351,H:H,1,0),"")</f>
        <v/>
      </c>
      <c r="AD351" s="43" t="str">
        <f>_xlfn.IFNA(VLOOKUP(Z351,H:H,1,0),"")</f>
        <v/>
      </c>
    </row>
    <row r="352" spans="1:30" ht="20" customHeight="1">
      <c r="A352" s="26">
        <f t="shared" si="20"/>
        <v>351</v>
      </c>
      <c r="B352" s="29" t="s">
        <v>1094</v>
      </c>
      <c r="C352" s="29" t="s">
        <v>26</v>
      </c>
      <c r="D352" s="29" t="s">
        <v>1095</v>
      </c>
      <c r="E352" s="29" t="s">
        <v>1091</v>
      </c>
      <c r="F352" s="53" t="s">
        <v>497</v>
      </c>
      <c r="G352" s="26"/>
      <c r="H352" s="28"/>
      <c r="I352" s="32"/>
      <c r="J352" s="37"/>
      <c r="K352" s="33"/>
      <c r="L352" s="34"/>
      <c r="M352" s="35"/>
      <c r="N352" s="35"/>
      <c r="O352" s="36"/>
      <c r="P352" s="29" t="s">
        <v>1075</v>
      </c>
      <c r="Q352" s="29" t="s">
        <v>1076</v>
      </c>
      <c r="R352" s="29" t="s">
        <v>450</v>
      </c>
      <c r="S352" s="38">
        <f t="shared" si="21"/>
        <v>0</v>
      </c>
      <c r="T352" s="39" t="str">
        <f>_xlfn.IFNA(VLOOKUP(G352,'附表（价格）'!A:C,3,0),"")</f>
        <v/>
      </c>
      <c r="U352" s="40">
        <f t="shared" si="22"/>
        <v>0</v>
      </c>
      <c r="V352" s="33"/>
      <c r="W352" s="40">
        <f t="shared" si="23"/>
        <v>0</v>
      </c>
      <c r="X352" s="20"/>
      <c r="Y352" s="44"/>
      <c r="Z352" s="44"/>
      <c r="AC352" s="43" t="str">
        <f>_xlfn.IFNA(VLOOKUP(Y352,H:H,1,0),"")</f>
        <v/>
      </c>
      <c r="AD352" s="43" t="str">
        <f>_xlfn.IFNA(VLOOKUP(Z352,H:H,1,0),"")</f>
        <v/>
      </c>
    </row>
    <row r="353" spans="1:30" ht="20" customHeight="1">
      <c r="A353" s="26">
        <f t="shared" si="20"/>
        <v>352</v>
      </c>
      <c r="B353" s="30" t="s">
        <v>1096</v>
      </c>
      <c r="C353" s="30" t="s">
        <v>26</v>
      </c>
      <c r="D353" s="30" t="s">
        <v>1097</v>
      </c>
      <c r="E353" s="30" t="s">
        <v>1091</v>
      </c>
      <c r="F353" s="54" t="s">
        <v>125</v>
      </c>
      <c r="G353" s="26"/>
      <c r="H353" s="28"/>
      <c r="I353" s="32"/>
      <c r="J353" s="37"/>
      <c r="K353" s="33"/>
      <c r="L353" s="34"/>
      <c r="M353" s="35"/>
      <c r="N353" s="35"/>
      <c r="O353" s="36"/>
      <c r="P353" s="30" t="s">
        <v>1075</v>
      </c>
      <c r="Q353" s="30" t="s">
        <v>1076</v>
      </c>
      <c r="R353" s="30" t="s">
        <v>450</v>
      </c>
      <c r="S353" s="38">
        <f t="shared" si="21"/>
        <v>0</v>
      </c>
      <c r="T353" s="39" t="str">
        <f>_xlfn.IFNA(VLOOKUP(G353,'附表（价格）'!A:C,3,0),"")</f>
        <v/>
      </c>
      <c r="U353" s="40">
        <f t="shared" si="22"/>
        <v>0</v>
      </c>
      <c r="V353" s="33"/>
      <c r="W353" s="40">
        <f t="shared" si="23"/>
        <v>0</v>
      </c>
      <c r="X353" s="20"/>
      <c r="Y353" s="44"/>
      <c r="Z353" s="44"/>
      <c r="AC353" s="43" t="str">
        <f>_xlfn.IFNA(VLOOKUP(Y353,H:H,1,0),"")</f>
        <v/>
      </c>
      <c r="AD353" s="43" t="str">
        <f>_xlfn.IFNA(VLOOKUP(Z353,H:H,1,0),"")</f>
        <v/>
      </c>
    </row>
    <row r="354" spans="1:30" ht="20" customHeight="1">
      <c r="A354" s="26">
        <f t="shared" si="20"/>
        <v>353</v>
      </c>
      <c r="B354" s="30" t="s">
        <v>1098</v>
      </c>
      <c r="C354" s="30" t="s">
        <v>26</v>
      </c>
      <c r="D354" s="30" t="s">
        <v>1099</v>
      </c>
      <c r="E354" s="30" t="s">
        <v>1091</v>
      </c>
      <c r="F354" s="54" t="s">
        <v>213</v>
      </c>
      <c r="G354" s="26"/>
      <c r="H354" s="28"/>
      <c r="I354" s="32"/>
      <c r="J354" s="37"/>
      <c r="K354" s="33"/>
      <c r="L354" s="34"/>
      <c r="M354" s="35"/>
      <c r="N354" s="35"/>
      <c r="O354" s="36"/>
      <c r="P354" s="30" t="s">
        <v>1075</v>
      </c>
      <c r="Q354" s="30" t="s">
        <v>1076</v>
      </c>
      <c r="R354" s="30" t="s">
        <v>450</v>
      </c>
      <c r="S354" s="38">
        <f t="shared" si="21"/>
        <v>0</v>
      </c>
      <c r="T354" s="39" t="str">
        <f>_xlfn.IFNA(VLOOKUP(G354,'附表（价格）'!A:C,3,0),"")</f>
        <v/>
      </c>
      <c r="U354" s="40">
        <f t="shared" si="22"/>
        <v>0</v>
      </c>
      <c r="V354" s="33"/>
      <c r="W354" s="40">
        <f t="shared" si="23"/>
        <v>0</v>
      </c>
      <c r="X354" s="20"/>
      <c r="Y354" s="44"/>
      <c r="Z354" s="44"/>
      <c r="AC354" s="43" t="str">
        <f>_xlfn.IFNA(VLOOKUP(Y354,H:H,1,0),"")</f>
        <v/>
      </c>
      <c r="AD354" s="43" t="str">
        <f>_xlfn.IFNA(VLOOKUP(Z354,H:H,1,0),"")</f>
        <v/>
      </c>
    </row>
    <row r="355" spans="1:30" ht="20" customHeight="1">
      <c r="A355" s="26">
        <f t="shared" si="20"/>
        <v>354</v>
      </c>
      <c r="B355" s="29" t="s">
        <v>1100</v>
      </c>
      <c r="C355" s="29" t="s">
        <v>26</v>
      </c>
      <c r="D355" s="29" t="s">
        <v>1101</v>
      </c>
      <c r="E355" s="29" t="s">
        <v>1102</v>
      </c>
      <c r="F355" s="53" t="s">
        <v>169</v>
      </c>
      <c r="G355" s="26"/>
      <c r="H355" s="28"/>
      <c r="I355" s="32"/>
      <c r="J355" s="37"/>
      <c r="K355" s="33"/>
      <c r="L355" s="34"/>
      <c r="M355" s="35"/>
      <c r="N355" s="35"/>
      <c r="O355" s="36"/>
      <c r="P355" s="29" t="s">
        <v>1075</v>
      </c>
      <c r="Q355" s="29" t="s">
        <v>1076</v>
      </c>
      <c r="R355" s="29" t="s">
        <v>450</v>
      </c>
      <c r="S355" s="38">
        <f t="shared" si="21"/>
        <v>0</v>
      </c>
      <c r="T355" s="39" t="str">
        <f>_xlfn.IFNA(VLOOKUP(G355,'附表（价格）'!A:C,3,0),"")</f>
        <v/>
      </c>
      <c r="U355" s="40">
        <f t="shared" si="22"/>
        <v>0</v>
      </c>
      <c r="V355" s="33"/>
      <c r="W355" s="40">
        <f t="shared" si="23"/>
        <v>0</v>
      </c>
      <c r="X355" s="20"/>
      <c r="Y355" s="44"/>
      <c r="Z355" s="44"/>
      <c r="AC355" s="43" t="str">
        <f>_xlfn.IFNA(VLOOKUP(Y355,H:H,1,0),"")</f>
        <v/>
      </c>
      <c r="AD355" s="43" t="str">
        <f>_xlfn.IFNA(VLOOKUP(Z355,H:H,1,0),"")</f>
        <v/>
      </c>
    </row>
    <row r="356" spans="1:30" ht="20" customHeight="1">
      <c r="A356" s="26">
        <f t="shared" si="20"/>
        <v>355</v>
      </c>
      <c r="B356" s="29" t="s">
        <v>1103</v>
      </c>
      <c r="C356" s="29" t="s">
        <v>26</v>
      </c>
      <c r="D356" s="29" t="s">
        <v>1104</v>
      </c>
      <c r="E356" s="29" t="s">
        <v>1102</v>
      </c>
      <c r="F356" s="53" t="s">
        <v>169</v>
      </c>
      <c r="G356" s="26"/>
      <c r="H356" s="28"/>
      <c r="I356" s="32"/>
      <c r="J356" s="37"/>
      <c r="K356" s="33"/>
      <c r="L356" s="34"/>
      <c r="M356" s="35"/>
      <c r="N356" s="35"/>
      <c r="O356" s="36"/>
      <c r="P356" s="29" t="s">
        <v>1075</v>
      </c>
      <c r="Q356" s="29" t="s">
        <v>1076</v>
      </c>
      <c r="R356" s="29" t="s">
        <v>450</v>
      </c>
      <c r="S356" s="38">
        <f t="shared" si="21"/>
        <v>0</v>
      </c>
      <c r="T356" s="39" t="str">
        <f>_xlfn.IFNA(VLOOKUP(G356,'附表（价格）'!A:C,3,0),"")</f>
        <v/>
      </c>
      <c r="U356" s="40">
        <f t="shared" si="22"/>
        <v>0</v>
      </c>
      <c r="V356" s="33"/>
      <c r="W356" s="40">
        <f t="shared" si="23"/>
        <v>0</v>
      </c>
      <c r="X356" s="20"/>
      <c r="Y356" s="44"/>
      <c r="Z356" s="44"/>
      <c r="AC356" s="43" t="str">
        <f>_xlfn.IFNA(VLOOKUP(Y356,H:H,1,0),"")</f>
        <v/>
      </c>
      <c r="AD356" s="43" t="str">
        <f>_xlfn.IFNA(VLOOKUP(Z356,H:H,1,0),"")</f>
        <v/>
      </c>
    </row>
    <row r="357" spans="1:30" ht="20" customHeight="1">
      <c r="A357" s="26">
        <f t="shared" si="20"/>
        <v>356</v>
      </c>
      <c r="B357" s="30" t="s">
        <v>1105</v>
      </c>
      <c r="C357" s="30" t="s">
        <v>26</v>
      </c>
      <c r="D357" s="30" t="s">
        <v>1106</v>
      </c>
      <c r="E357" s="30" t="s">
        <v>1107</v>
      </c>
      <c r="F357" s="54" t="s">
        <v>497</v>
      </c>
      <c r="G357" s="26"/>
      <c r="H357" s="28"/>
      <c r="I357" s="32"/>
      <c r="J357" s="37"/>
      <c r="K357" s="33"/>
      <c r="L357" s="34"/>
      <c r="M357" s="35"/>
      <c r="N357" s="35"/>
      <c r="O357" s="36"/>
      <c r="P357" s="30" t="s">
        <v>1075</v>
      </c>
      <c r="Q357" s="30" t="s">
        <v>1076</v>
      </c>
      <c r="R357" s="30" t="s">
        <v>450</v>
      </c>
      <c r="S357" s="38">
        <f t="shared" si="21"/>
        <v>0</v>
      </c>
      <c r="T357" s="39" t="str">
        <f>_xlfn.IFNA(VLOOKUP(G357,'附表（价格）'!A:C,3,0),"")</f>
        <v/>
      </c>
      <c r="U357" s="40">
        <f t="shared" si="22"/>
        <v>0</v>
      </c>
      <c r="V357" s="33"/>
      <c r="W357" s="40">
        <f t="shared" si="23"/>
        <v>0</v>
      </c>
      <c r="X357" s="20"/>
      <c r="Y357" s="44"/>
      <c r="Z357" s="44"/>
      <c r="AC357" s="43" t="str">
        <f>_xlfn.IFNA(VLOOKUP(Y357,H:H,1,0),"")</f>
        <v/>
      </c>
      <c r="AD357" s="43" t="str">
        <f>_xlfn.IFNA(VLOOKUP(Z357,H:H,1,0),"")</f>
        <v/>
      </c>
    </row>
    <row r="358" spans="1:30" ht="20" customHeight="1">
      <c r="A358" s="26">
        <f t="shared" si="20"/>
        <v>357</v>
      </c>
      <c r="B358" s="29" t="s">
        <v>1108</v>
      </c>
      <c r="C358" s="29" t="s">
        <v>26</v>
      </c>
      <c r="D358" s="29" t="s">
        <v>1109</v>
      </c>
      <c r="E358" s="29" t="s">
        <v>1107</v>
      </c>
      <c r="F358" s="53" t="s">
        <v>187</v>
      </c>
      <c r="G358" s="26"/>
      <c r="H358" s="28"/>
      <c r="I358" s="32"/>
      <c r="J358" s="37"/>
      <c r="K358" s="33"/>
      <c r="L358" s="34"/>
      <c r="M358" s="35"/>
      <c r="N358" s="35"/>
      <c r="O358" s="36"/>
      <c r="P358" s="29" t="s">
        <v>1075</v>
      </c>
      <c r="Q358" s="29" t="s">
        <v>1076</v>
      </c>
      <c r="R358" s="29" t="s">
        <v>450</v>
      </c>
      <c r="S358" s="38">
        <f t="shared" si="21"/>
        <v>0</v>
      </c>
      <c r="T358" s="39" t="str">
        <f>_xlfn.IFNA(VLOOKUP(G358,'附表（价格）'!A:C,3,0),"")</f>
        <v/>
      </c>
      <c r="U358" s="40">
        <f t="shared" si="22"/>
        <v>0</v>
      </c>
      <c r="V358" s="33"/>
      <c r="W358" s="40">
        <f t="shared" si="23"/>
        <v>0</v>
      </c>
      <c r="X358" s="20"/>
      <c r="Y358" s="44"/>
      <c r="Z358" s="44"/>
      <c r="AC358" s="43" t="str">
        <f>_xlfn.IFNA(VLOOKUP(Y358,H:H,1,0),"")</f>
        <v/>
      </c>
      <c r="AD358" s="43" t="str">
        <f>_xlfn.IFNA(VLOOKUP(Z358,H:H,1,0),"")</f>
        <v/>
      </c>
    </row>
    <row r="359" spans="1:30" ht="20" customHeight="1">
      <c r="A359" s="26">
        <f t="shared" si="20"/>
        <v>358</v>
      </c>
      <c r="B359" s="29" t="s">
        <v>1110</v>
      </c>
      <c r="C359" s="29" t="s">
        <v>26</v>
      </c>
      <c r="D359" s="29" t="s">
        <v>1111</v>
      </c>
      <c r="E359" s="29" t="s">
        <v>1112</v>
      </c>
      <c r="F359" s="53" t="s">
        <v>169</v>
      </c>
      <c r="G359" s="26"/>
      <c r="H359" s="28"/>
      <c r="I359" s="32"/>
      <c r="J359" s="37"/>
      <c r="K359" s="33"/>
      <c r="L359" s="34"/>
      <c r="M359" s="35"/>
      <c r="N359" s="35"/>
      <c r="O359" s="36"/>
      <c r="P359" s="29" t="s">
        <v>1075</v>
      </c>
      <c r="Q359" s="29" t="s">
        <v>1076</v>
      </c>
      <c r="R359" s="29" t="s">
        <v>450</v>
      </c>
      <c r="S359" s="38">
        <f t="shared" si="21"/>
        <v>0</v>
      </c>
      <c r="T359" s="39" t="str">
        <f>_xlfn.IFNA(VLOOKUP(G359,'附表（价格）'!A:C,3,0),"")</f>
        <v/>
      </c>
      <c r="U359" s="40">
        <f t="shared" si="22"/>
        <v>0</v>
      </c>
      <c r="V359" s="33"/>
      <c r="W359" s="40">
        <f t="shared" si="23"/>
        <v>0</v>
      </c>
      <c r="X359" s="20"/>
      <c r="Y359" s="44"/>
      <c r="Z359" s="44"/>
      <c r="AC359" s="43" t="str">
        <f>_xlfn.IFNA(VLOOKUP(Y359,H:H,1,0),"")</f>
        <v/>
      </c>
      <c r="AD359" s="43" t="str">
        <f>_xlfn.IFNA(VLOOKUP(Z359,H:H,1,0),"")</f>
        <v/>
      </c>
    </row>
    <row r="360" spans="1:30" ht="20" customHeight="1">
      <c r="A360" s="26">
        <f t="shared" si="20"/>
        <v>359</v>
      </c>
      <c r="B360" s="29" t="s">
        <v>1075</v>
      </c>
      <c r="C360" s="29" t="s">
        <v>33</v>
      </c>
      <c r="D360" s="29" t="s">
        <v>1076</v>
      </c>
      <c r="E360" s="29" t="s">
        <v>94</v>
      </c>
      <c r="F360" s="53" t="s">
        <v>35</v>
      </c>
      <c r="G360" s="26"/>
      <c r="H360" s="28"/>
      <c r="I360" s="32"/>
      <c r="J360" s="37"/>
      <c r="K360" s="33"/>
      <c r="L360" s="34"/>
      <c r="M360" s="35"/>
      <c r="N360" s="35"/>
      <c r="O360" s="36"/>
      <c r="P360" s="29" t="s">
        <v>1075</v>
      </c>
      <c r="Q360" s="29" t="s">
        <v>1076</v>
      </c>
      <c r="R360" s="29" t="s">
        <v>450</v>
      </c>
      <c r="S360" s="38">
        <f t="shared" si="21"/>
        <v>0</v>
      </c>
      <c r="T360" s="39" t="str">
        <f>_xlfn.IFNA(VLOOKUP(G360,'附表（价格）'!A:C,3,0),"")</f>
        <v/>
      </c>
      <c r="U360" s="40">
        <f t="shared" si="22"/>
        <v>0</v>
      </c>
      <c r="V360" s="33"/>
      <c r="W360" s="40">
        <f t="shared" si="23"/>
        <v>0</v>
      </c>
      <c r="X360" s="20"/>
      <c r="Y360" s="44"/>
      <c r="Z360" s="44"/>
      <c r="AC360" s="43" t="str">
        <f>_xlfn.IFNA(VLOOKUP(Y360,H:H,1,0),"")</f>
        <v/>
      </c>
      <c r="AD360" s="43" t="str">
        <f>_xlfn.IFNA(VLOOKUP(Z360,H:H,1,0),"")</f>
        <v/>
      </c>
    </row>
    <row r="361" spans="1:30" ht="20" customHeight="1">
      <c r="A361" s="26">
        <f t="shared" si="20"/>
        <v>360</v>
      </c>
      <c r="B361" s="30" t="s">
        <v>1113</v>
      </c>
      <c r="C361" s="30" t="s">
        <v>26</v>
      </c>
      <c r="D361" s="30" t="s">
        <v>1114</v>
      </c>
      <c r="E361" s="30" t="s">
        <v>1115</v>
      </c>
      <c r="F361" s="54" t="s">
        <v>135</v>
      </c>
      <c r="G361" s="26"/>
      <c r="H361" s="28"/>
      <c r="I361" s="32"/>
      <c r="J361" s="37"/>
      <c r="K361" s="33"/>
      <c r="L361" s="34"/>
      <c r="M361" s="35"/>
      <c r="N361" s="35"/>
      <c r="O361" s="36"/>
      <c r="P361" s="30" t="s">
        <v>1116</v>
      </c>
      <c r="Q361" s="30" t="s">
        <v>1117</v>
      </c>
      <c r="R361" s="30" t="s">
        <v>112</v>
      </c>
      <c r="S361" s="38">
        <f t="shared" si="21"/>
        <v>0</v>
      </c>
      <c r="T361" s="39" t="str">
        <f>_xlfn.IFNA(VLOOKUP(G361,'附表（价格）'!A:C,3,0),"")</f>
        <v/>
      </c>
      <c r="U361" s="40">
        <f t="shared" si="22"/>
        <v>0</v>
      </c>
      <c r="V361" s="33"/>
      <c r="W361" s="40">
        <f t="shared" si="23"/>
        <v>0</v>
      </c>
      <c r="X361" s="20"/>
      <c r="Y361" s="44"/>
      <c r="Z361" s="44"/>
      <c r="AC361" s="43" t="str">
        <f>_xlfn.IFNA(VLOOKUP(Y361,H:H,1,0),"")</f>
        <v/>
      </c>
      <c r="AD361" s="43" t="str">
        <f>_xlfn.IFNA(VLOOKUP(Z361,H:H,1,0),"")</f>
        <v/>
      </c>
    </row>
    <row r="362" spans="1:30" ht="20" customHeight="1">
      <c r="A362" s="26">
        <f t="shared" si="20"/>
        <v>361</v>
      </c>
      <c r="B362" s="29" t="s">
        <v>1118</v>
      </c>
      <c r="C362" s="29" t="s">
        <v>26</v>
      </c>
      <c r="D362" s="29" t="s">
        <v>1119</v>
      </c>
      <c r="E362" s="29" t="s">
        <v>1120</v>
      </c>
      <c r="F362" s="53" t="s">
        <v>410</v>
      </c>
      <c r="G362" s="26"/>
      <c r="H362" s="28"/>
      <c r="I362" s="32"/>
      <c r="J362" s="37"/>
      <c r="K362" s="33"/>
      <c r="L362" s="34"/>
      <c r="M362" s="35"/>
      <c r="N362" s="35"/>
      <c r="O362" s="36"/>
      <c r="P362" s="29" t="s">
        <v>1116</v>
      </c>
      <c r="Q362" s="29" t="s">
        <v>1117</v>
      </c>
      <c r="R362" s="29" t="s">
        <v>112</v>
      </c>
      <c r="S362" s="38">
        <f t="shared" si="21"/>
        <v>0</v>
      </c>
      <c r="T362" s="39" t="str">
        <f>_xlfn.IFNA(VLOOKUP(G362,'附表（价格）'!A:C,3,0),"")</f>
        <v/>
      </c>
      <c r="U362" s="40">
        <f t="shared" si="22"/>
        <v>0</v>
      </c>
      <c r="V362" s="33"/>
      <c r="W362" s="40">
        <f t="shared" si="23"/>
        <v>0</v>
      </c>
      <c r="X362" s="20"/>
      <c r="Y362" s="44"/>
      <c r="Z362" s="44"/>
      <c r="AC362" s="43" t="str">
        <f>_xlfn.IFNA(VLOOKUP(Y362,H:H,1,0),"")</f>
        <v/>
      </c>
      <c r="AD362" s="43" t="str">
        <f>_xlfn.IFNA(VLOOKUP(Z362,H:H,1,0),"")</f>
        <v/>
      </c>
    </row>
    <row r="363" spans="1:30" ht="20" customHeight="1">
      <c r="A363" s="26">
        <f t="shared" si="20"/>
        <v>362</v>
      </c>
      <c r="B363" s="30" t="s">
        <v>1116</v>
      </c>
      <c r="C363" s="30" t="s">
        <v>33</v>
      </c>
      <c r="D363" s="30" t="s">
        <v>1117</v>
      </c>
      <c r="E363" s="30" t="s">
        <v>94</v>
      </c>
      <c r="F363" s="54" t="s">
        <v>35</v>
      </c>
      <c r="G363" s="26"/>
      <c r="H363" s="28"/>
      <c r="I363" s="32"/>
      <c r="J363" s="37"/>
      <c r="K363" s="33"/>
      <c r="L363" s="34"/>
      <c r="M363" s="35"/>
      <c r="N363" s="35"/>
      <c r="O363" s="36"/>
      <c r="P363" s="30" t="s">
        <v>1116</v>
      </c>
      <c r="Q363" s="30" t="s">
        <v>1117</v>
      </c>
      <c r="R363" s="30" t="s">
        <v>112</v>
      </c>
      <c r="S363" s="38">
        <f t="shared" si="21"/>
        <v>0</v>
      </c>
      <c r="T363" s="39" t="str">
        <f>_xlfn.IFNA(VLOOKUP(G363,'附表（价格）'!A:C,3,0),"")</f>
        <v/>
      </c>
      <c r="U363" s="40">
        <f t="shared" si="22"/>
        <v>0</v>
      </c>
      <c r="V363" s="33"/>
      <c r="W363" s="40">
        <f t="shared" si="23"/>
        <v>0</v>
      </c>
      <c r="X363" s="20"/>
      <c r="Y363" s="44"/>
      <c r="Z363" s="44"/>
      <c r="AC363" s="43" t="str">
        <f>_xlfn.IFNA(VLOOKUP(Y363,H:H,1,0),"")</f>
        <v/>
      </c>
      <c r="AD363" s="43" t="str">
        <f>_xlfn.IFNA(VLOOKUP(Z363,H:H,1,0),"")</f>
        <v/>
      </c>
    </row>
    <row r="364" spans="1:30" ht="20" customHeight="1">
      <c r="A364" s="26">
        <f t="shared" si="20"/>
        <v>363</v>
      </c>
      <c r="B364" s="29" t="s">
        <v>1121</v>
      </c>
      <c r="C364" s="29" t="s">
        <v>26</v>
      </c>
      <c r="D364" s="29" t="s">
        <v>1122</v>
      </c>
      <c r="E364" s="29" t="s">
        <v>1123</v>
      </c>
      <c r="F364" s="53" t="s">
        <v>132</v>
      </c>
      <c r="G364" s="26"/>
      <c r="H364" s="28"/>
      <c r="I364" s="32"/>
      <c r="J364" s="37"/>
      <c r="K364" s="33"/>
      <c r="L364" s="34"/>
      <c r="M364" s="35"/>
      <c r="N364" s="35"/>
      <c r="O364" s="36"/>
      <c r="P364" s="29" t="s">
        <v>1124</v>
      </c>
      <c r="Q364" s="29" t="s">
        <v>1125</v>
      </c>
      <c r="R364" s="29" t="s">
        <v>608</v>
      </c>
      <c r="S364" s="38">
        <f t="shared" si="21"/>
        <v>0</v>
      </c>
      <c r="T364" s="39" t="str">
        <f>_xlfn.IFNA(VLOOKUP(G364,'附表（价格）'!A:C,3,0),"")</f>
        <v/>
      </c>
      <c r="U364" s="40">
        <f t="shared" si="22"/>
        <v>0</v>
      </c>
      <c r="V364" s="33"/>
      <c r="W364" s="40">
        <f t="shared" si="23"/>
        <v>0</v>
      </c>
      <c r="X364" s="20"/>
      <c r="Y364" s="44"/>
      <c r="Z364" s="44"/>
      <c r="AC364" s="43" t="str">
        <f>_xlfn.IFNA(VLOOKUP(Y364,H:H,1,0),"")</f>
        <v/>
      </c>
      <c r="AD364" s="43" t="str">
        <f>_xlfn.IFNA(VLOOKUP(Z364,H:H,1,0),"")</f>
        <v/>
      </c>
    </row>
    <row r="365" spans="1:30" ht="20" customHeight="1">
      <c r="A365" s="26">
        <f t="shared" si="20"/>
        <v>364</v>
      </c>
      <c r="B365" s="47" t="s">
        <v>1126</v>
      </c>
      <c r="C365" s="47" t="s">
        <v>26</v>
      </c>
      <c r="D365" s="47" t="s">
        <v>1127</v>
      </c>
      <c r="E365" s="47" t="s">
        <v>1128</v>
      </c>
      <c r="F365" s="54" t="s">
        <v>169</v>
      </c>
      <c r="G365" s="26"/>
      <c r="H365" s="28"/>
      <c r="I365" s="32"/>
      <c r="J365" s="37"/>
      <c r="K365" s="33"/>
      <c r="L365" s="34"/>
      <c r="M365" s="35"/>
      <c r="N365" s="35"/>
      <c r="O365" s="36"/>
      <c r="P365" s="47" t="s">
        <v>1124</v>
      </c>
      <c r="Q365" s="47" t="s">
        <v>1125</v>
      </c>
      <c r="R365" s="47" t="s">
        <v>608</v>
      </c>
      <c r="S365" s="38">
        <f t="shared" si="21"/>
        <v>0</v>
      </c>
      <c r="T365" s="39" t="str">
        <f>_xlfn.IFNA(VLOOKUP(G365,'附表（价格）'!A:C,3,0),"")</f>
        <v/>
      </c>
      <c r="U365" s="40">
        <f t="shared" si="22"/>
        <v>0</v>
      </c>
      <c r="V365" s="33"/>
      <c r="W365" s="40">
        <f t="shared" si="23"/>
        <v>0</v>
      </c>
      <c r="X365" s="20"/>
      <c r="Y365" s="44"/>
      <c r="Z365" s="44"/>
      <c r="AC365" s="43" t="str">
        <f>_xlfn.IFNA(VLOOKUP(Y365,H:H,1,0),"")</f>
        <v/>
      </c>
      <c r="AD365" s="43" t="str">
        <f>_xlfn.IFNA(VLOOKUP(Z365,H:H,1,0),"")</f>
        <v/>
      </c>
    </row>
    <row r="366" spans="1:30" ht="20" customHeight="1">
      <c r="A366" s="26">
        <f t="shared" si="20"/>
        <v>365</v>
      </c>
      <c r="B366" s="29" t="s">
        <v>1129</v>
      </c>
      <c r="C366" s="29" t="s">
        <v>26</v>
      </c>
      <c r="D366" s="29" t="s">
        <v>1130</v>
      </c>
      <c r="E366" s="29" t="s">
        <v>1131</v>
      </c>
      <c r="F366" s="53" t="s">
        <v>213</v>
      </c>
      <c r="G366" s="26"/>
      <c r="H366" s="28"/>
      <c r="I366" s="32"/>
      <c r="J366" s="37"/>
      <c r="K366" s="33"/>
      <c r="L366" s="34"/>
      <c r="M366" s="35"/>
      <c r="N366" s="35"/>
      <c r="O366" s="36"/>
      <c r="P366" s="29" t="s">
        <v>1124</v>
      </c>
      <c r="Q366" s="29" t="s">
        <v>1125</v>
      </c>
      <c r="R366" s="29" t="s">
        <v>608</v>
      </c>
      <c r="S366" s="38">
        <f t="shared" si="21"/>
        <v>0</v>
      </c>
      <c r="T366" s="39" t="str">
        <f>_xlfn.IFNA(VLOOKUP(G366,'附表（价格）'!A:C,3,0),"")</f>
        <v/>
      </c>
      <c r="U366" s="40">
        <f t="shared" si="22"/>
        <v>0</v>
      </c>
      <c r="V366" s="33"/>
      <c r="W366" s="40">
        <f t="shared" si="23"/>
        <v>0</v>
      </c>
      <c r="X366" s="20"/>
      <c r="Y366" s="44"/>
      <c r="Z366" s="44"/>
      <c r="AC366" s="43" t="str">
        <f>_xlfn.IFNA(VLOOKUP(Y366,H:H,1,0),"")</f>
        <v/>
      </c>
      <c r="AD366" s="43" t="str">
        <f>_xlfn.IFNA(VLOOKUP(Z366,H:H,1,0),"")</f>
        <v/>
      </c>
    </row>
    <row r="367" spans="1:30" ht="20" customHeight="1">
      <c r="A367" s="26">
        <f t="shared" si="20"/>
        <v>366</v>
      </c>
      <c r="B367" s="29" t="s">
        <v>1124</v>
      </c>
      <c r="C367" s="29" t="s">
        <v>33</v>
      </c>
      <c r="D367" s="29" t="s">
        <v>1125</v>
      </c>
      <c r="E367" s="29" t="s">
        <v>94</v>
      </c>
      <c r="F367" s="53" t="s">
        <v>35</v>
      </c>
      <c r="G367" s="26"/>
      <c r="H367" s="28"/>
      <c r="I367" s="32"/>
      <c r="J367" s="37"/>
      <c r="K367" s="33"/>
      <c r="L367" s="34"/>
      <c r="M367" s="35"/>
      <c r="N367" s="35"/>
      <c r="O367" s="36"/>
      <c r="P367" s="29" t="s">
        <v>1124</v>
      </c>
      <c r="Q367" s="29" t="s">
        <v>1125</v>
      </c>
      <c r="R367" s="29" t="s">
        <v>608</v>
      </c>
      <c r="S367" s="38">
        <f t="shared" si="21"/>
        <v>0</v>
      </c>
      <c r="T367" s="39" t="str">
        <f>_xlfn.IFNA(VLOOKUP(G367,'附表（价格）'!A:C,3,0),"")</f>
        <v/>
      </c>
      <c r="U367" s="40">
        <f t="shared" si="22"/>
        <v>0</v>
      </c>
      <c r="V367" s="33"/>
      <c r="W367" s="40">
        <f t="shared" si="23"/>
        <v>0</v>
      </c>
      <c r="X367" s="20"/>
      <c r="Y367" s="44"/>
      <c r="Z367" s="44"/>
      <c r="AC367" s="43" t="str">
        <f>_xlfn.IFNA(VLOOKUP(Y367,H:H,1,0),"")</f>
        <v/>
      </c>
      <c r="AD367" s="43" t="str">
        <f>_xlfn.IFNA(VLOOKUP(Z367,H:H,1,0),"")</f>
        <v/>
      </c>
    </row>
    <row r="368" spans="1:30" ht="20" customHeight="1">
      <c r="A368" s="26">
        <f t="shared" si="20"/>
        <v>367</v>
      </c>
      <c r="B368" s="29" t="s">
        <v>1132</v>
      </c>
      <c r="C368" s="29" t="s">
        <v>26</v>
      </c>
      <c r="D368" s="29" t="s">
        <v>1133</v>
      </c>
      <c r="E368" s="29" t="s">
        <v>1134</v>
      </c>
      <c r="F368" s="53" t="s">
        <v>146</v>
      </c>
      <c r="G368" s="26"/>
      <c r="H368" s="28"/>
      <c r="I368" s="32"/>
      <c r="J368" s="37"/>
      <c r="K368" s="33"/>
      <c r="L368" s="34"/>
      <c r="M368" s="35"/>
      <c r="N368" s="35"/>
      <c r="O368" s="36"/>
      <c r="P368" s="29" t="s">
        <v>1135</v>
      </c>
      <c r="Q368" s="29" t="s">
        <v>1136</v>
      </c>
      <c r="R368" s="29" t="s">
        <v>101</v>
      </c>
      <c r="S368" s="38">
        <f t="shared" si="21"/>
        <v>0</v>
      </c>
      <c r="T368" s="39" t="str">
        <f>_xlfn.IFNA(VLOOKUP(G368,'附表（价格）'!A:C,3,0),"")</f>
        <v/>
      </c>
      <c r="U368" s="40">
        <f t="shared" si="22"/>
        <v>0</v>
      </c>
      <c r="V368" s="33"/>
      <c r="W368" s="40">
        <f t="shared" si="23"/>
        <v>0</v>
      </c>
      <c r="X368" s="20"/>
      <c r="Y368" s="44"/>
      <c r="Z368" s="44"/>
      <c r="AC368" s="43" t="str">
        <f>_xlfn.IFNA(VLOOKUP(Y368,H:H,1,0),"")</f>
        <v/>
      </c>
      <c r="AD368" s="43" t="str">
        <f>_xlfn.IFNA(VLOOKUP(Z368,H:H,1,0),"")</f>
        <v/>
      </c>
    </row>
    <row r="369" spans="1:30" ht="20" customHeight="1">
      <c r="A369" s="26">
        <f t="shared" si="20"/>
        <v>368</v>
      </c>
      <c r="B369" s="29" t="s">
        <v>1137</v>
      </c>
      <c r="C369" s="29" t="s">
        <v>26</v>
      </c>
      <c r="D369" s="29" t="s">
        <v>1138</v>
      </c>
      <c r="E369" s="29" t="s">
        <v>1139</v>
      </c>
      <c r="F369" s="53" t="s">
        <v>187</v>
      </c>
      <c r="G369" s="26"/>
      <c r="H369" s="28"/>
      <c r="I369" s="32"/>
      <c r="J369" s="37"/>
      <c r="K369" s="33"/>
      <c r="L369" s="34"/>
      <c r="M369" s="35"/>
      <c r="N369" s="35"/>
      <c r="O369" s="36"/>
      <c r="P369" s="29" t="s">
        <v>1135</v>
      </c>
      <c r="Q369" s="29" t="s">
        <v>1136</v>
      </c>
      <c r="R369" s="29" t="s">
        <v>101</v>
      </c>
      <c r="S369" s="38">
        <f t="shared" si="21"/>
        <v>0</v>
      </c>
      <c r="T369" s="39" t="str">
        <f>_xlfn.IFNA(VLOOKUP(G369,'附表（价格）'!A:C,3,0),"")</f>
        <v/>
      </c>
      <c r="U369" s="40">
        <f t="shared" si="22"/>
        <v>0</v>
      </c>
      <c r="V369" s="33"/>
      <c r="W369" s="40">
        <f t="shared" si="23"/>
        <v>0</v>
      </c>
      <c r="X369" s="20"/>
      <c r="Y369" s="44"/>
      <c r="Z369" s="44"/>
      <c r="AC369" s="43" t="str">
        <f>_xlfn.IFNA(VLOOKUP(Y369,H:H,1,0),"")</f>
        <v/>
      </c>
      <c r="AD369" s="43" t="str">
        <f>_xlfn.IFNA(VLOOKUP(Z369,H:H,1,0),"")</f>
        <v/>
      </c>
    </row>
    <row r="370" spans="1:30" ht="20" customHeight="1">
      <c r="A370" s="26">
        <f t="shared" si="20"/>
        <v>369</v>
      </c>
      <c r="B370" s="29" t="s">
        <v>147</v>
      </c>
      <c r="C370" s="29" t="s">
        <v>26</v>
      </c>
      <c r="D370" s="29" t="s">
        <v>1140</v>
      </c>
      <c r="E370" s="29" t="s">
        <v>1139</v>
      </c>
      <c r="F370" s="53" t="s">
        <v>176</v>
      </c>
      <c r="G370" s="26"/>
      <c r="H370" s="28"/>
      <c r="I370" s="32"/>
      <c r="J370" s="37"/>
      <c r="K370" s="33"/>
      <c r="L370" s="34"/>
      <c r="M370" s="35"/>
      <c r="N370" s="35"/>
      <c r="O370" s="36"/>
      <c r="P370" s="29" t="s">
        <v>1135</v>
      </c>
      <c r="Q370" s="29" t="s">
        <v>1136</v>
      </c>
      <c r="R370" s="29" t="s">
        <v>101</v>
      </c>
      <c r="S370" s="38">
        <f t="shared" si="21"/>
        <v>0</v>
      </c>
      <c r="T370" s="39" t="str">
        <f>_xlfn.IFNA(VLOOKUP(G370,'附表（价格）'!A:C,3,0),"")</f>
        <v/>
      </c>
      <c r="U370" s="40">
        <f t="shared" si="22"/>
        <v>0</v>
      </c>
      <c r="V370" s="33"/>
      <c r="W370" s="40">
        <f t="shared" si="23"/>
        <v>0</v>
      </c>
      <c r="X370" s="20"/>
      <c r="Y370" s="44"/>
      <c r="Z370" s="44"/>
      <c r="AC370" s="43" t="str">
        <f>_xlfn.IFNA(VLOOKUP(Y370,H:H,1,0),"")</f>
        <v/>
      </c>
      <c r="AD370" s="43" t="str">
        <f>_xlfn.IFNA(VLOOKUP(Z370,H:H,1,0),"")</f>
        <v/>
      </c>
    </row>
    <row r="371" spans="1:30" ht="20" customHeight="1">
      <c r="A371" s="26">
        <f t="shared" si="20"/>
        <v>370</v>
      </c>
      <c r="B371" s="29" t="s">
        <v>1141</v>
      </c>
      <c r="C371" s="29" t="s">
        <v>26</v>
      </c>
      <c r="D371" s="29" t="s">
        <v>1142</v>
      </c>
      <c r="E371" s="29" t="s">
        <v>1143</v>
      </c>
      <c r="F371" s="53" t="s">
        <v>1144</v>
      </c>
      <c r="G371" s="26"/>
      <c r="H371" s="28"/>
      <c r="I371" s="32"/>
      <c r="J371" s="37"/>
      <c r="K371" s="33"/>
      <c r="L371" s="34"/>
      <c r="M371" s="35"/>
      <c r="N371" s="35"/>
      <c r="O371" s="36"/>
      <c r="P371" s="29" t="s">
        <v>1135</v>
      </c>
      <c r="Q371" s="29" t="s">
        <v>1136</v>
      </c>
      <c r="R371" s="29" t="s">
        <v>101</v>
      </c>
      <c r="S371" s="38">
        <f t="shared" si="21"/>
        <v>0</v>
      </c>
      <c r="T371" s="39" t="str">
        <f>_xlfn.IFNA(VLOOKUP(G371,'附表（价格）'!A:C,3,0),"")</f>
        <v/>
      </c>
      <c r="U371" s="40">
        <f t="shared" si="22"/>
        <v>0</v>
      </c>
      <c r="V371" s="33"/>
      <c r="W371" s="40">
        <f t="shared" si="23"/>
        <v>0</v>
      </c>
      <c r="X371" s="20"/>
      <c r="Y371" s="44"/>
      <c r="Z371" s="44"/>
      <c r="AC371" s="43" t="str">
        <f>_xlfn.IFNA(VLOOKUP(Y371,H:H,1,0),"")</f>
        <v/>
      </c>
      <c r="AD371" s="43" t="str">
        <f>_xlfn.IFNA(VLOOKUP(Z371,H:H,1,0),"")</f>
        <v/>
      </c>
    </row>
    <row r="372" spans="1:30" ht="20" customHeight="1">
      <c r="A372" s="26">
        <f t="shared" si="20"/>
        <v>371</v>
      </c>
      <c r="B372" s="29" t="s">
        <v>1145</v>
      </c>
      <c r="C372" s="29" t="s">
        <v>26</v>
      </c>
      <c r="D372" s="29" t="s">
        <v>1146</v>
      </c>
      <c r="E372" s="29" t="s">
        <v>1147</v>
      </c>
      <c r="F372" s="53" t="s">
        <v>109</v>
      </c>
      <c r="G372" s="26"/>
      <c r="H372" s="28"/>
      <c r="I372" s="32"/>
      <c r="J372" s="37"/>
      <c r="K372" s="33"/>
      <c r="L372" s="34"/>
      <c r="M372" s="35"/>
      <c r="N372" s="35"/>
      <c r="O372" s="36"/>
      <c r="P372" s="29" t="s">
        <v>1135</v>
      </c>
      <c r="Q372" s="29" t="s">
        <v>1136</v>
      </c>
      <c r="R372" s="29" t="s">
        <v>101</v>
      </c>
      <c r="S372" s="38">
        <f t="shared" si="21"/>
        <v>0</v>
      </c>
      <c r="T372" s="39" t="str">
        <f>_xlfn.IFNA(VLOOKUP(G372,'附表（价格）'!A:C,3,0),"")</f>
        <v/>
      </c>
      <c r="U372" s="40">
        <f t="shared" si="22"/>
        <v>0</v>
      </c>
      <c r="V372" s="33"/>
      <c r="W372" s="40">
        <f t="shared" si="23"/>
        <v>0</v>
      </c>
      <c r="X372" s="20"/>
      <c r="Y372" s="44"/>
      <c r="Z372" s="44"/>
      <c r="AC372" s="43" t="str">
        <f>_xlfn.IFNA(VLOOKUP(Y372,H:H,1,0),"")</f>
        <v/>
      </c>
      <c r="AD372" s="43" t="str">
        <f>_xlfn.IFNA(VLOOKUP(Z372,H:H,1,0),"")</f>
        <v/>
      </c>
    </row>
    <row r="373" spans="1:30" ht="20" customHeight="1">
      <c r="A373" s="26">
        <f t="shared" si="20"/>
        <v>372</v>
      </c>
      <c r="B373" s="29" t="s">
        <v>1145</v>
      </c>
      <c r="C373" s="29" t="s">
        <v>26</v>
      </c>
      <c r="D373" s="29" t="s">
        <v>1148</v>
      </c>
      <c r="E373" s="29" t="s">
        <v>1149</v>
      </c>
      <c r="F373" s="53" t="s">
        <v>373</v>
      </c>
      <c r="G373" s="26"/>
      <c r="H373" s="28"/>
      <c r="I373" s="32"/>
      <c r="J373" s="37"/>
      <c r="K373" s="33"/>
      <c r="L373" s="34"/>
      <c r="M373" s="35"/>
      <c r="N373" s="35"/>
      <c r="O373" s="36"/>
      <c r="P373" s="29" t="s">
        <v>1135</v>
      </c>
      <c r="Q373" s="29" t="s">
        <v>1136</v>
      </c>
      <c r="R373" s="29" t="s">
        <v>101</v>
      </c>
      <c r="S373" s="38">
        <f t="shared" si="21"/>
        <v>0</v>
      </c>
      <c r="T373" s="39" t="str">
        <f>_xlfn.IFNA(VLOOKUP(G373,'附表（价格）'!A:C,3,0),"")</f>
        <v/>
      </c>
      <c r="U373" s="40">
        <f t="shared" si="22"/>
        <v>0</v>
      </c>
      <c r="V373" s="33"/>
      <c r="W373" s="40">
        <f t="shared" si="23"/>
        <v>0</v>
      </c>
      <c r="X373" s="20"/>
      <c r="Y373" s="44"/>
      <c r="Z373" s="44"/>
      <c r="AC373" s="43" t="str">
        <f>_xlfn.IFNA(VLOOKUP(Y373,H:H,1,0),"")</f>
        <v/>
      </c>
      <c r="AD373" s="43" t="str">
        <f>_xlfn.IFNA(VLOOKUP(Z373,H:H,1,0),"")</f>
        <v/>
      </c>
    </row>
    <row r="374" spans="1:30" ht="20" customHeight="1">
      <c r="A374" s="26">
        <f t="shared" si="20"/>
        <v>373</v>
      </c>
      <c r="B374" s="30" t="s">
        <v>1150</v>
      </c>
      <c r="C374" s="30" t="s">
        <v>26</v>
      </c>
      <c r="D374" s="30" t="s">
        <v>1151</v>
      </c>
      <c r="E374" s="30" t="s">
        <v>1152</v>
      </c>
      <c r="F374" s="54" t="s">
        <v>373</v>
      </c>
      <c r="G374" s="26"/>
      <c r="H374" s="28"/>
      <c r="I374" s="32"/>
      <c r="J374" s="37"/>
      <c r="K374" s="33"/>
      <c r="L374" s="34"/>
      <c r="M374" s="35"/>
      <c r="N374" s="35"/>
      <c r="O374" s="36"/>
      <c r="P374" s="30" t="s">
        <v>1135</v>
      </c>
      <c r="Q374" s="30" t="s">
        <v>1136</v>
      </c>
      <c r="R374" s="30" t="s">
        <v>101</v>
      </c>
      <c r="S374" s="38">
        <f t="shared" si="21"/>
        <v>0</v>
      </c>
      <c r="T374" s="39" t="str">
        <f>_xlfn.IFNA(VLOOKUP(G374,'附表（价格）'!A:C,3,0),"")</f>
        <v/>
      </c>
      <c r="U374" s="40">
        <f t="shared" si="22"/>
        <v>0</v>
      </c>
      <c r="V374" s="33"/>
      <c r="W374" s="40">
        <f t="shared" si="23"/>
        <v>0</v>
      </c>
      <c r="X374" s="20"/>
      <c r="Y374" s="44"/>
      <c r="Z374" s="44"/>
      <c r="AC374" s="43" t="str">
        <f>_xlfn.IFNA(VLOOKUP(Y374,H:H,1,0),"")</f>
        <v/>
      </c>
      <c r="AD374" s="43" t="str">
        <f>_xlfn.IFNA(VLOOKUP(Z374,H:H,1,0),"")</f>
        <v/>
      </c>
    </row>
    <row r="375" spans="1:30" ht="20" customHeight="1">
      <c r="A375" s="26">
        <f t="shared" si="20"/>
        <v>374</v>
      </c>
      <c r="B375" s="29" t="s">
        <v>1153</v>
      </c>
      <c r="C375" s="29" t="s">
        <v>26</v>
      </c>
      <c r="D375" s="29" t="s">
        <v>1154</v>
      </c>
      <c r="E375" s="29" t="s">
        <v>1155</v>
      </c>
      <c r="F375" s="53" t="s">
        <v>373</v>
      </c>
      <c r="G375" s="26"/>
      <c r="H375" s="28"/>
      <c r="I375" s="32"/>
      <c r="J375" s="37"/>
      <c r="K375" s="33"/>
      <c r="L375" s="34"/>
      <c r="M375" s="35"/>
      <c r="N375" s="35"/>
      <c r="O375" s="36"/>
      <c r="P375" s="29" t="s">
        <v>1135</v>
      </c>
      <c r="Q375" s="29" t="s">
        <v>1136</v>
      </c>
      <c r="R375" s="29" t="s">
        <v>101</v>
      </c>
      <c r="S375" s="38">
        <f t="shared" si="21"/>
        <v>0</v>
      </c>
      <c r="T375" s="39" t="str">
        <f>_xlfn.IFNA(VLOOKUP(G375,'附表（价格）'!A:C,3,0),"")</f>
        <v/>
      </c>
      <c r="U375" s="40">
        <f t="shared" si="22"/>
        <v>0</v>
      </c>
      <c r="V375" s="33"/>
      <c r="W375" s="40">
        <f t="shared" si="23"/>
        <v>0</v>
      </c>
      <c r="X375" s="20"/>
      <c r="Y375" s="44"/>
      <c r="Z375" s="44"/>
      <c r="AC375" s="43" t="str">
        <f>_xlfn.IFNA(VLOOKUP(Y375,H:H,1,0),"")</f>
        <v/>
      </c>
      <c r="AD375" s="43" t="str">
        <f>_xlfn.IFNA(VLOOKUP(Z375,H:H,1,0),"")</f>
        <v/>
      </c>
    </row>
    <row r="376" spans="1:30" ht="20" customHeight="1">
      <c r="A376" s="26">
        <f t="shared" si="20"/>
        <v>375</v>
      </c>
      <c r="B376" s="30" t="s">
        <v>1156</v>
      </c>
      <c r="C376" s="30" t="s">
        <v>26</v>
      </c>
      <c r="D376" s="30" t="s">
        <v>1157</v>
      </c>
      <c r="E376" s="30" t="s">
        <v>1158</v>
      </c>
      <c r="F376" s="54" t="s">
        <v>146</v>
      </c>
      <c r="G376" s="26"/>
      <c r="H376" s="28"/>
      <c r="I376" s="32"/>
      <c r="J376" s="37"/>
      <c r="K376" s="33"/>
      <c r="L376" s="34"/>
      <c r="M376" s="35"/>
      <c r="N376" s="35"/>
      <c r="O376" s="36"/>
      <c r="P376" s="30" t="s">
        <v>1159</v>
      </c>
      <c r="Q376" s="30" t="s">
        <v>1160</v>
      </c>
      <c r="R376" s="30" t="s">
        <v>32</v>
      </c>
      <c r="S376" s="38">
        <f t="shared" si="21"/>
        <v>0</v>
      </c>
      <c r="T376" s="39" t="str">
        <f>_xlfn.IFNA(VLOOKUP(G376,'附表（价格）'!A:C,3,0),"")</f>
        <v/>
      </c>
      <c r="U376" s="40">
        <f t="shared" si="22"/>
        <v>0</v>
      </c>
      <c r="V376" s="33"/>
      <c r="W376" s="40">
        <f t="shared" si="23"/>
        <v>0</v>
      </c>
      <c r="X376" s="20"/>
      <c r="Y376" s="44"/>
      <c r="Z376" s="44"/>
      <c r="AC376" s="43" t="str">
        <f>_xlfn.IFNA(VLOOKUP(Y376,H:H,1,0),"")</f>
        <v/>
      </c>
      <c r="AD376" s="43" t="str">
        <f>_xlfn.IFNA(VLOOKUP(Z376,H:H,1,0),"")</f>
        <v/>
      </c>
    </row>
    <row r="377" spans="1:30" ht="20" customHeight="1">
      <c r="A377" s="26">
        <f t="shared" si="20"/>
        <v>376</v>
      </c>
      <c r="B377" s="29" t="s">
        <v>1161</v>
      </c>
      <c r="C377" s="29" t="s">
        <v>26</v>
      </c>
      <c r="D377" s="29" t="s">
        <v>1162</v>
      </c>
      <c r="E377" s="29" t="s">
        <v>1163</v>
      </c>
      <c r="F377" s="53" t="s">
        <v>176</v>
      </c>
      <c r="G377" s="26"/>
      <c r="H377" s="28"/>
      <c r="I377" s="32"/>
      <c r="J377" s="37"/>
      <c r="K377" s="33"/>
      <c r="L377" s="34"/>
      <c r="M377" s="35"/>
      <c r="N377" s="35"/>
      <c r="O377" s="36"/>
      <c r="P377" s="29" t="s">
        <v>1159</v>
      </c>
      <c r="Q377" s="29" t="s">
        <v>1160</v>
      </c>
      <c r="R377" s="29" t="s">
        <v>32</v>
      </c>
      <c r="S377" s="38">
        <f t="shared" si="21"/>
        <v>0</v>
      </c>
      <c r="T377" s="39" t="str">
        <f>_xlfn.IFNA(VLOOKUP(G377,'附表（价格）'!A:C,3,0),"")</f>
        <v/>
      </c>
      <c r="U377" s="40">
        <f t="shared" si="22"/>
        <v>0</v>
      </c>
      <c r="V377" s="33"/>
      <c r="W377" s="40">
        <f t="shared" si="23"/>
        <v>0</v>
      </c>
      <c r="X377" s="20"/>
      <c r="Y377" s="44"/>
      <c r="Z377" s="44"/>
      <c r="AC377" s="43" t="str">
        <f>_xlfn.IFNA(VLOOKUP(Y377,H:H,1,0),"")</f>
        <v/>
      </c>
      <c r="AD377" s="43" t="str">
        <f>_xlfn.IFNA(VLOOKUP(Z377,H:H,1,0),"")</f>
        <v/>
      </c>
    </row>
    <row r="378" spans="1:30" ht="20" customHeight="1">
      <c r="A378" s="26">
        <f t="shared" si="20"/>
        <v>377</v>
      </c>
      <c r="B378" s="29" t="s">
        <v>1159</v>
      </c>
      <c r="C378" s="29" t="s">
        <v>33</v>
      </c>
      <c r="D378" s="29" t="s">
        <v>1160</v>
      </c>
      <c r="E378" s="29" t="s">
        <v>94</v>
      </c>
      <c r="F378" s="53" t="s">
        <v>35</v>
      </c>
      <c r="G378" s="26"/>
      <c r="H378" s="28"/>
      <c r="I378" s="32"/>
      <c r="J378" s="37"/>
      <c r="K378" s="33"/>
      <c r="L378" s="34"/>
      <c r="M378" s="35"/>
      <c r="N378" s="35"/>
      <c r="O378" s="36"/>
      <c r="P378" s="29" t="s">
        <v>1159</v>
      </c>
      <c r="Q378" s="29" t="s">
        <v>1160</v>
      </c>
      <c r="R378" s="29" t="s">
        <v>32</v>
      </c>
      <c r="S378" s="38">
        <f t="shared" si="21"/>
        <v>0</v>
      </c>
      <c r="T378" s="39" t="str">
        <f>_xlfn.IFNA(VLOOKUP(G378,'附表（价格）'!A:C,3,0),"")</f>
        <v/>
      </c>
      <c r="U378" s="40">
        <f t="shared" si="22"/>
        <v>0</v>
      </c>
      <c r="V378" s="33"/>
      <c r="W378" s="40">
        <f t="shared" si="23"/>
        <v>0</v>
      </c>
      <c r="X378" s="20"/>
      <c r="Y378" s="44"/>
      <c r="Z378" s="44"/>
      <c r="AC378" s="43" t="str">
        <f>_xlfn.IFNA(VLOOKUP(Y378,H:H,1,0),"")</f>
        <v/>
      </c>
      <c r="AD378" s="43" t="str">
        <f>_xlfn.IFNA(VLOOKUP(Z378,H:H,1,0),"")</f>
        <v/>
      </c>
    </row>
    <row r="379" spans="1:30" ht="20" customHeight="1">
      <c r="A379" s="26">
        <f t="shared" si="20"/>
        <v>378</v>
      </c>
      <c r="B379" s="30" t="s">
        <v>1164</v>
      </c>
      <c r="C379" s="30" t="s">
        <v>26</v>
      </c>
      <c r="D379" s="30" t="s">
        <v>1165</v>
      </c>
      <c r="E379" s="30" t="s">
        <v>1166</v>
      </c>
      <c r="F379" s="54" t="s">
        <v>169</v>
      </c>
      <c r="G379" s="26"/>
      <c r="H379" s="28"/>
      <c r="I379" s="32"/>
      <c r="J379" s="37"/>
      <c r="K379" s="33"/>
      <c r="L379" s="34"/>
      <c r="M379" s="35"/>
      <c r="N379" s="35"/>
      <c r="O379" s="36"/>
      <c r="P379" s="30" t="s">
        <v>1167</v>
      </c>
      <c r="Q379" s="30" t="s">
        <v>1168</v>
      </c>
      <c r="R379" s="30" t="s">
        <v>101</v>
      </c>
      <c r="S379" s="38">
        <f t="shared" si="21"/>
        <v>0</v>
      </c>
      <c r="T379" s="39" t="str">
        <f>_xlfn.IFNA(VLOOKUP(G379,'附表（价格）'!A:C,3,0),"")</f>
        <v/>
      </c>
      <c r="U379" s="40">
        <f t="shared" si="22"/>
        <v>0</v>
      </c>
      <c r="V379" s="33"/>
      <c r="W379" s="40">
        <f t="shared" si="23"/>
        <v>0</v>
      </c>
      <c r="X379" s="20"/>
      <c r="Y379" s="44"/>
      <c r="Z379" s="44"/>
      <c r="AC379" s="43" t="str">
        <f>_xlfn.IFNA(VLOOKUP(Y379,H:H,1,0),"")</f>
        <v/>
      </c>
      <c r="AD379" s="43" t="str">
        <f>_xlfn.IFNA(VLOOKUP(Z379,H:H,1,0),"")</f>
        <v/>
      </c>
    </row>
    <row r="380" spans="1:30" ht="20" customHeight="1">
      <c r="A380" s="26">
        <f t="shared" si="20"/>
        <v>379</v>
      </c>
      <c r="B380" s="30" t="s">
        <v>1169</v>
      </c>
      <c r="C380" s="30" t="s">
        <v>26</v>
      </c>
      <c r="D380" s="30" t="s">
        <v>1170</v>
      </c>
      <c r="E380" s="30" t="s">
        <v>1171</v>
      </c>
      <c r="F380" s="54" t="s">
        <v>1172</v>
      </c>
      <c r="G380" s="26"/>
      <c r="H380" s="28"/>
      <c r="I380" s="32"/>
      <c r="J380" s="37"/>
      <c r="K380" s="33"/>
      <c r="L380" s="34"/>
      <c r="M380" s="35"/>
      <c r="N380" s="35"/>
      <c r="O380" s="36"/>
      <c r="P380" s="30" t="s">
        <v>1167</v>
      </c>
      <c r="Q380" s="30" t="s">
        <v>1168</v>
      </c>
      <c r="R380" s="30" t="s">
        <v>101</v>
      </c>
      <c r="S380" s="38">
        <f t="shared" si="21"/>
        <v>0</v>
      </c>
      <c r="T380" s="39" t="str">
        <f>_xlfn.IFNA(VLOOKUP(G380,'附表（价格）'!A:C,3,0),"")</f>
        <v/>
      </c>
      <c r="U380" s="40">
        <f t="shared" si="22"/>
        <v>0</v>
      </c>
      <c r="V380" s="33"/>
      <c r="W380" s="40">
        <f t="shared" si="23"/>
        <v>0</v>
      </c>
      <c r="X380" s="20"/>
      <c r="Y380" s="44"/>
      <c r="Z380" s="44"/>
      <c r="AC380" s="43" t="str">
        <f>_xlfn.IFNA(VLOOKUP(Y380,H:H,1,0),"")</f>
        <v/>
      </c>
      <c r="AD380" s="43" t="str">
        <f>_xlfn.IFNA(VLOOKUP(Z380,H:H,1,0),"")</f>
        <v/>
      </c>
    </row>
    <row r="381" spans="1:30" ht="20" customHeight="1">
      <c r="A381" s="26">
        <f t="shared" si="20"/>
        <v>380</v>
      </c>
      <c r="B381" s="29" t="s">
        <v>1173</v>
      </c>
      <c r="C381" s="29" t="s">
        <v>26</v>
      </c>
      <c r="D381" s="29" t="s">
        <v>1174</v>
      </c>
      <c r="E381" s="29" t="s">
        <v>1175</v>
      </c>
      <c r="F381" s="53" t="s">
        <v>109</v>
      </c>
      <c r="G381" s="26"/>
      <c r="H381" s="28"/>
      <c r="I381" s="32"/>
      <c r="J381" s="37"/>
      <c r="K381" s="33"/>
      <c r="L381" s="34"/>
      <c r="M381" s="35"/>
      <c r="N381" s="35"/>
      <c r="O381" s="36"/>
      <c r="P381" s="29" t="s">
        <v>1167</v>
      </c>
      <c r="Q381" s="29" t="s">
        <v>1168</v>
      </c>
      <c r="R381" s="29" t="s">
        <v>101</v>
      </c>
      <c r="S381" s="38">
        <f t="shared" si="21"/>
        <v>0</v>
      </c>
      <c r="T381" s="39" t="str">
        <f>_xlfn.IFNA(VLOOKUP(G381,'附表（价格）'!A:C,3,0),"")</f>
        <v/>
      </c>
      <c r="U381" s="40">
        <f t="shared" si="22"/>
        <v>0</v>
      </c>
      <c r="V381" s="33"/>
      <c r="W381" s="40">
        <f t="shared" si="23"/>
        <v>0</v>
      </c>
      <c r="X381" s="20"/>
      <c r="Y381" s="44"/>
      <c r="Z381" s="44"/>
      <c r="AC381" s="43" t="str">
        <f>_xlfn.IFNA(VLOOKUP(Y381,H:H,1,0),"")</f>
        <v/>
      </c>
      <c r="AD381" s="43" t="str">
        <f>_xlfn.IFNA(VLOOKUP(Z381,H:H,1,0),"")</f>
        <v/>
      </c>
    </row>
    <row r="382" spans="1:30" ht="20" customHeight="1">
      <c r="A382" s="26">
        <f t="shared" si="20"/>
        <v>381</v>
      </c>
      <c r="B382" s="30" t="s">
        <v>1176</v>
      </c>
      <c r="C382" s="30" t="s">
        <v>26</v>
      </c>
      <c r="D382" s="30" t="s">
        <v>1177</v>
      </c>
      <c r="E382" s="30" t="s">
        <v>1178</v>
      </c>
      <c r="F382" s="54" t="s">
        <v>132</v>
      </c>
      <c r="G382" s="26"/>
      <c r="H382" s="28"/>
      <c r="I382" s="32"/>
      <c r="J382" s="37"/>
      <c r="K382" s="33"/>
      <c r="L382" s="34"/>
      <c r="M382" s="35"/>
      <c r="N382" s="35"/>
      <c r="O382" s="36"/>
      <c r="P382" s="30" t="s">
        <v>1167</v>
      </c>
      <c r="Q382" s="30" t="s">
        <v>1168</v>
      </c>
      <c r="R382" s="30" t="s">
        <v>101</v>
      </c>
      <c r="S382" s="38">
        <f t="shared" si="21"/>
        <v>0</v>
      </c>
      <c r="T382" s="39" t="str">
        <f>_xlfn.IFNA(VLOOKUP(G382,'附表（价格）'!A:C,3,0),"")</f>
        <v/>
      </c>
      <c r="U382" s="40">
        <f t="shared" si="22"/>
        <v>0</v>
      </c>
      <c r="V382" s="33"/>
      <c r="W382" s="40">
        <f t="shared" si="23"/>
        <v>0</v>
      </c>
      <c r="X382" s="20"/>
      <c r="Y382" s="44"/>
      <c r="Z382" s="44"/>
      <c r="AC382" s="43" t="str">
        <f>_xlfn.IFNA(VLOOKUP(Y382,H:H,1,0),"")</f>
        <v/>
      </c>
      <c r="AD382" s="43" t="str">
        <f>_xlfn.IFNA(VLOOKUP(Z382,H:H,1,0),"")</f>
        <v/>
      </c>
    </row>
    <row r="383" spans="1:30" ht="20" customHeight="1">
      <c r="A383" s="26">
        <f t="shared" si="20"/>
        <v>382</v>
      </c>
      <c r="B383" s="29" t="s">
        <v>1179</v>
      </c>
      <c r="C383" s="29" t="s">
        <v>26</v>
      </c>
      <c r="D383" s="29" t="s">
        <v>1180</v>
      </c>
      <c r="E383" s="29" t="s">
        <v>1181</v>
      </c>
      <c r="F383" s="53" t="s">
        <v>109</v>
      </c>
      <c r="G383" s="26"/>
      <c r="H383" s="28"/>
      <c r="I383" s="32"/>
      <c r="J383" s="37"/>
      <c r="K383" s="33"/>
      <c r="L383" s="34"/>
      <c r="M383" s="35"/>
      <c r="N383" s="35"/>
      <c r="O383" s="36"/>
      <c r="P383" s="29" t="s">
        <v>1167</v>
      </c>
      <c r="Q383" s="29" t="s">
        <v>1168</v>
      </c>
      <c r="R383" s="29" t="s">
        <v>101</v>
      </c>
      <c r="S383" s="38">
        <f t="shared" si="21"/>
        <v>0</v>
      </c>
      <c r="T383" s="39" t="str">
        <f>_xlfn.IFNA(VLOOKUP(G383,'附表（价格）'!A:C,3,0),"")</f>
        <v/>
      </c>
      <c r="U383" s="40">
        <f t="shared" si="22"/>
        <v>0</v>
      </c>
      <c r="V383" s="33"/>
      <c r="W383" s="40">
        <f t="shared" si="23"/>
        <v>0</v>
      </c>
      <c r="X383" s="20"/>
      <c r="Y383" s="44"/>
      <c r="Z383" s="44"/>
      <c r="AC383" s="43" t="str">
        <f>_xlfn.IFNA(VLOOKUP(Y383,H:H,1,0),"")</f>
        <v/>
      </c>
      <c r="AD383" s="43" t="str">
        <f>_xlfn.IFNA(VLOOKUP(Z383,H:H,1,0),"")</f>
        <v/>
      </c>
    </row>
    <row r="384" spans="1:30" ht="20" customHeight="1">
      <c r="A384" s="26">
        <f t="shared" si="20"/>
        <v>383</v>
      </c>
      <c r="B384" s="30" t="s">
        <v>1182</v>
      </c>
      <c r="C384" s="30" t="s">
        <v>26</v>
      </c>
      <c r="D384" s="30" t="s">
        <v>1183</v>
      </c>
      <c r="E384" s="30" t="s">
        <v>1184</v>
      </c>
      <c r="F384" s="54" t="s">
        <v>169</v>
      </c>
      <c r="G384" s="26"/>
      <c r="H384" s="28"/>
      <c r="I384" s="32"/>
      <c r="J384" s="37"/>
      <c r="K384" s="33"/>
      <c r="L384" s="34"/>
      <c r="M384" s="35"/>
      <c r="N384" s="35"/>
      <c r="O384" s="36"/>
      <c r="P384" s="30" t="s">
        <v>1167</v>
      </c>
      <c r="Q384" s="30" t="s">
        <v>1168</v>
      </c>
      <c r="R384" s="30" t="s">
        <v>101</v>
      </c>
      <c r="S384" s="38">
        <f t="shared" si="21"/>
        <v>0</v>
      </c>
      <c r="T384" s="39" t="str">
        <f>_xlfn.IFNA(VLOOKUP(G384,'附表（价格）'!A:C,3,0),"")</f>
        <v/>
      </c>
      <c r="U384" s="40">
        <f t="shared" si="22"/>
        <v>0</v>
      </c>
      <c r="V384" s="33"/>
      <c r="W384" s="40">
        <f t="shared" si="23"/>
        <v>0</v>
      </c>
      <c r="X384" s="20"/>
      <c r="Y384" s="44"/>
      <c r="Z384" s="44"/>
      <c r="AC384" s="43" t="str">
        <f>_xlfn.IFNA(VLOOKUP(Y384,H:H,1,0),"")</f>
        <v/>
      </c>
      <c r="AD384" s="43" t="str">
        <f>_xlfn.IFNA(VLOOKUP(Z384,H:H,1,0),"")</f>
        <v/>
      </c>
    </row>
    <row r="385" spans="1:30" ht="20" customHeight="1">
      <c r="A385" s="26">
        <f t="shared" si="20"/>
        <v>384</v>
      </c>
      <c r="B385" s="30" t="s">
        <v>1185</v>
      </c>
      <c r="C385" s="30" t="s">
        <v>26</v>
      </c>
      <c r="D385" s="30" t="s">
        <v>1186</v>
      </c>
      <c r="E385" s="30" t="s">
        <v>1187</v>
      </c>
      <c r="F385" s="54" t="s">
        <v>1188</v>
      </c>
      <c r="G385" s="26"/>
      <c r="H385" s="28"/>
      <c r="I385" s="32"/>
      <c r="J385" s="37"/>
      <c r="K385" s="33"/>
      <c r="L385" s="34"/>
      <c r="M385" s="35"/>
      <c r="N385" s="35"/>
      <c r="O385" s="36"/>
      <c r="P385" s="30" t="s">
        <v>1167</v>
      </c>
      <c r="Q385" s="30" t="s">
        <v>1168</v>
      </c>
      <c r="R385" s="30" t="s">
        <v>101</v>
      </c>
      <c r="S385" s="38">
        <f t="shared" si="21"/>
        <v>0</v>
      </c>
      <c r="T385" s="39" t="str">
        <f>_xlfn.IFNA(VLOOKUP(G385,'附表（价格）'!A:C,3,0),"")</f>
        <v/>
      </c>
      <c r="U385" s="40">
        <f t="shared" si="22"/>
        <v>0</v>
      </c>
      <c r="V385" s="33"/>
      <c r="W385" s="40">
        <f t="shared" si="23"/>
        <v>0</v>
      </c>
      <c r="X385" s="20"/>
      <c r="Y385" s="44"/>
      <c r="Z385" s="44"/>
      <c r="AC385" s="43" t="str">
        <f>_xlfn.IFNA(VLOOKUP(Y385,H:H,1,0),"")</f>
        <v/>
      </c>
      <c r="AD385" s="43" t="str">
        <f>_xlfn.IFNA(VLOOKUP(Z385,H:H,1,0),"")</f>
        <v/>
      </c>
    </row>
    <row r="386" spans="1:30" ht="20" customHeight="1">
      <c r="A386" s="26">
        <f t="shared" ref="A386:A449" si="24">IF(B386&lt;&gt;"",ROW()-1,"")</f>
        <v>385</v>
      </c>
      <c r="B386" s="30" t="s">
        <v>1189</v>
      </c>
      <c r="C386" s="30" t="s">
        <v>26</v>
      </c>
      <c r="D386" s="30" t="s">
        <v>1190</v>
      </c>
      <c r="E386" s="30" t="s">
        <v>1191</v>
      </c>
      <c r="F386" s="54" t="s">
        <v>1192</v>
      </c>
      <c r="G386" s="26"/>
      <c r="H386" s="28"/>
      <c r="I386" s="32"/>
      <c r="J386" s="37"/>
      <c r="K386" s="33"/>
      <c r="L386" s="34"/>
      <c r="M386" s="35"/>
      <c r="N386" s="35"/>
      <c r="O386" s="36"/>
      <c r="P386" s="30" t="s">
        <v>1167</v>
      </c>
      <c r="Q386" s="30" t="s">
        <v>1168</v>
      </c>
      <c r="R386" s="30" t="s">
        <v>101</v>
      </c>
      <c r="S386" s="38">
        <f t="shared" ref="S386:S449" si="25">L386-I386</f>
        <v>0</v>
      </c>
      <c r="T386" s="39" t="str">
        <f>_xlfn.IFNA(VLOOKUP(G386,'附表（价格）'!A:C,3,0),"")</f>
        <v/>
      </c>
      <c r="U386" s="40">
        <f t="shared" ref="U386:U449" si="26">IFERROR(S386*T386,0)</f>
        <v>0</v>
      </c>
      <c r="V386" s="33"/>
      <c r="W386" s="40">
        <f t="shared" ref="W386:W449" si="27">IFERROR(U386-V386,0)</f>
        <v>0</v>
      </c>
      <c r="X386" s="20"/>
      <c r="Y386" s="44"/>
      <c r="Z386" s="44"/>
      <c r="AC386" s="43" t="str">
        <f>_xlfn.IFNA(VLOOKUP(Y386,H:H,1,0),"")</f>
        <v/>
      </c>
      <c r="AD386" s="43" t="str">
        <f>_xlfn.IFNA(VLOOKUP(Z386,H:H,1,0),"")</f>
        <v/>
      </c>
    </row>
    <row r="387" spans="1:30" ht="20" customHeight="1">
      <c r="A387" s="26">
        <f t="shared" si="24"/>
        <v>386</v>
      </c>
      <c r="B387" s="30" t="s">
        <v>1193</v>
      </c>
      <c r="C387" s="30" t="s">
        <v>26</v>
      </c>
      <c r="D387" s="30" t="s">
        <v>1194</v>
      </c>
      <c r="E387" s="30" t="s">
        <v>1195</v>
      </c>
      <c r="F387" s="54" t="s">
        <v>132</v>
      </c>
      <c r="G387" s="26"/>
      <c r="H387" s="28"/>
      <c r="I387" s="32"/>
      <c r="J387" s="37"/>
      <c r="K387" s="33"/>
      <c r="L387" s="34"/>
      <c r="M387" s="35"/>
      <c r="N387" s="35"/>
      <c r="O387" s="36"/>
      <c r="P387" s="30" t="s">
        <v>1167</v>
      </c>
      <c r="Q387" s="30" t="s">
        <v>1168</v>
      </c>
      <c r="R387" s="30" t="s">
        <v>101</v>
      </c>
      <c r="S387" s="38">
        <f t="shared" si="25"/>
        <v>0</v>
      </c>
      <c r="T387" s="39" t="str">
        <f>_xlfn.IFNA(VLOOKUP(G387,'附表（价格）'!A:C,3,0),"")</f>
        <v/>
      </c>
      <c r="U387" s="40">
        <f t="shared" si="26"/>
        <v>0</v>
      </c>
      <c r="V387" s="33"/>
      <c r="W387" s="40">
        <f t="shared" si="27"/>
        <v>0</v>
      </c>
      <c r="X387" s="20"/>
      <c r="Y387" s="44"/>
      <c r="Z387" s="44"/>
      <c r="AC387" s="43" t="str">
        <f>_xlfn.IFNA(VLOOKUP(Y387,H:H,1,0),"")</f>
        <v/>
      </c>
      <c r="AD387" s="43" t="str">
        <f>_xlfn.IFNA(VLOOKUP(Z387,H:H,1,0),"")</f>
        <v/>
      </c>
    </row>
    <row r="388" spans="1:30" ht="20" customHeight="1">
      <c r="A388" s="26">
        <f t="shared" si="24"/>
        <v>387</v>
      </c>
      <c r="B388" s="30" t="s">
        <v>1196</v>
      </c>
      <c r="C388" s="30" t="s">
        <v>26</v>
      </c>
      <c r="D388" s="30" t="s">
        <v>1197</v>
      </c>
      <c r="E388" s="30" t="s">
        <v>1198</v>
      </c>
      <c r="F388" s="54" t="s">
        <v>109</v>
      </c>
      <c r="G388" s="26"/>
      <c r="H388" s="28"/>
      <c r="I388" s="32"/>
      <c r="J388" s="37"/>
      <c r="K388" s="33"/>
      <c r="L388" s="34"/>
      <c r="M388" s="35"/>
      <c r="N388" s="35"/>
      <c r="O388" s="36"/>
      <c r="P388" s="30" t="s">
        <v>1167</v>
      </c>
      <c r="Q388" s="30" t="s">
        <v>1168</v>
      </c>
      <c r="R388" s="30" t="s">
        <v>101</v>
      </c>
      <c r="S388" s="38">
        <f t="shared" si="25"/>
        <v>0</v>
      </c>
      <c r="T388" s="39" t="str">
        <f>_xlfn.IFNA(VLOOKUP(G388,'附表（价格）'!A:C,3,0),"")</f>
        <v/>
      </c>
      <c r="U388" s="40">
        <f t="shared" si="26"/>
        <v>0</v>
      </c>
      <c r="V388" s="33"/>
      <c r="W388" s="40">
        <f t="shared" si="27"/>
        <v>0</v>
      </c>
      <c r="X388" s="20"/>
      <c r="Y388" s="44"/>
      <c r="Z388" s="44"/>
      <c r="AC388" s="43" t="str">
        <f>_xlfn.IFNA(VLOOKUP(Y388,H:H,1,0),"")</f>
        <v/>
      </c>
      <c r="AD388" s="43" t="str">
        <f>_xlfn.IFNA(VLOOKUP(Z388,H:H,1,0),"")</f>
        <v/>
      </c>
    </row>
    <row r="389" spans="1:30" ht="20" customHeight="1">
      <c r="A389" s="26">
        <f t="shared" si="24"/>
        <v>388</v>
      </c>
      <c r="B389" s="29" t="s">
        <v>1199</v>
      </c>
      <c r="C389" s="29" t="s">
        <v>26</v>
      </c>
      <c r="D389" s="29" t="s">
        <v>1200</v>
      </c>
      <c r="E389" s="29" t="s">
        <v>1201</v>
      </c>
      <c r="F389" s="53" t="s">
        <v>116</v>
      </c>
      <c r="G389" s="26"/>
      <c r="H389" s="28"/>
      <c r="I389" s="32"/>
      <c r="J389" s="37"/>
      <c r="K389" s="33"/>
      <c r="L389" s="34"/>
      <c r="M389" s="35"/>
      <c r="N389" s="35"/>
      <c r="O389" s="36"/>
      <c r="P389" s="29" t="s">
        <v>1167</v>
      </c>
      <c r="Q389" s="29" t="s">
        <v>1168</v>
      </c>
      <c r="R389" s="29" t="s">
        <v>101</v>
      </c>
      <c r="S389" s="38">
        <f t="shared" si="25"/>
        <v>0</v>
      </c>
      <c r="T389" s="39" t="str">
        <f>_xlfn.IFNA(VLOOKUP(G389,'附表（价格）'!A:C,3,0),"")</f>
        <v/>
      </c>
      <c r="U389" s="40">
        <f t="shared" si="26"/>
        <v>0</v>
      </c>
      <c r="V389" s="33"/>
      <c r="W389" s="40">
        <f t="shared" si="27"/>
        <v>0</v>
      </c>
      <c r="X389" s="20"/>
      <c r="Y389" s="44"/>
      <c r="Z389" s="44"/>
      <c r="AC389" s="43" t="str">
        <f>_xlfn.IFNA(VLOOKUP(Y389,H:H,1,0),"")</f>
        <v/>
      </c>
      <c r="AD389" s="43" t="str">
        <f>_xlfn.IFNA(VLOOKUP(Z389,H:H,1,0),"")</f>
        <v/>
      </c>
    </row>
    <row r="390" spans="1:30" ht="20" customHeight="1">
      <c r="A390" s="26">
        <f t="shared" si="24"/>
        <v>389</v>
      </c>
      <c r="B390" s="29" t="s">
        <v>1202</v>
      </c>
      <c r="C390" s="29" t="s">
        <v>26</v>
      </c>
      <c r="D390" s="29" t="s">
        <v>1203</v>
      </c>
      <c r="E390" s="29" t="s">
        <v>1204</v>
      </c>
      <c r="F390" s="53" t="s">
        <v>109</v>
      </c>
      <c r="G390" s="26"/>
      <c r="H390" s="28"/>
      <c r="I390" s="32"/>
      <c r="J390" s="37"/>
      <c r="K390" s="33"/>
      <c r="L390" s="34"/>
      <c r="M390" s="35"/>
      <c r="N390" s="35"/>
      <c r="O390" s="36"/>
      <c r="P390" s="29" t="s">
        <v>1167</v>
      </c>
      <c r="Q390" s="29" t="s">
        <v>1168</v>
      </c>
      <c r="R390" s="29" t="s">
        <v>101</v>
      </c>
      <c r="S390" s="38">
        <f t="shared" si="25"/>
        <v>0</v>
      </c>
      <c r="T390" s="39" t="str">
        <f>_xlfn.IFNA(VLOOKUP(G390,'附表（价格）'!A:C,3,0),"")</f>
        <v/>
      </c>
      <c r="U390" s="40">
        <f t="shared" si="26"/>
        <v>0</v>
      </c>
      <c r="V390" s="33"/>
      <c r="W390" s="40">
        <f t="shared" si="27"/>
        <v>0</v>
      </c>
      <c r="X390" s="20"/>
      <c r="Y390" s="44"/>
      <c r="Z390" s="44"/>
      <c r="AC390" s="43" t="str">
        <f>_xlfn.IFNA(VLOOKUP(Y390,H:H,1,0),"")</f>
        <v/>
      </c>
      <c r="AD390" s="43" t="str">
        <f>_xlfn.IFNA(VLOOKUP(Z390,H:H,1,0),"")</f>
        <v/>
      </c>
    </row>
    <row r="391" spans="1:30" ht="20" customHeight="1">
      <c r="A391" s="26">
        <f t="shared" si="24"/>
        <v>390</v>
      </c>
      <c r="B391" s="30" t="s">
        <v>1205</v>
      </c>
      <c r="C391" s="30" t="s">
        <v>26</v>
      </c>
      <c r="D391" s="30" t="s">
        <v>1206</v>
      </c>
      <c r="E391" s="30" t="s">
        <v>1204</v>
      </c>
      <c r="F391" s="54" t="s">
        <v>1207</v>
      </c>
      <c r="G391" s="26"/>
      <c r="H391" s="28"/>
      <c r="I391" s="32"/>
      <c r="J391" s="37"/>
      <c r="K391" s="33"/>
      <c r="L391" s="34"/>
      <c r="M391" s="35"/>
      <c r="N391" s="35"/>
      <c r="O391" s="36"/>
      <c r="P391" s="30" t="s">
        <v>1167</v>
      </c>
      <c r="Q391" s="30" t="s">
        <v>1168</v>
      </c>
      <c r="R391" s="30" t="s">
        <v>101</v>
      </c>
      <c r="S391" s="38">
        <f t="shared" si="25"/>
        <v>0</v>
      </c>
      <c r="T391" s="39" t="str">
        <f>_xlfn.IFNA(VLOOKUP(G391,'附表（价格）'!A:C,3,0),"")</f>
        <v/>
      </c>
      <c r="U391" s="40">
        <f t="shared" si="26"/>
        <v>0</v>
      </c>
      <c r="V391" s="33"/>
      <c r="W391" s="40">
        <f t="shared" si="27"/>
        <v>0</v>
      </c>
      <c r="X391" s="20"/>
      <c r="Y391" s="44"/>
      <c r="Z391" s="44"/>
      <c r="AC391" s="43" t="str">
        <f>_xlfn.IFNA(VLOOKUP(Y391,H:H,1,0),"")</f>
        <v/>
      </c>
      <c r="AD391" s="43" t="str">
        <f>_xlfn.IFNA(VLOOKUP(Z391,H:H,1,0),"")</f>
        <v/>
      </c>
    </row>
    <row r="392" spans="1:30" ht="20" customHeight="1">
      <c r="A392" s="26">
        <f t="shared" si="24"/>
        <v>391</v>
      </c>
      <c r="B392" s="30" t="s">
        <v>1208</v>
      </c>
      <c r="C392" s="30" t="s">
        <v>26</v>
      </c>
      <c r="D392" s="30" t="s">
        <v>1209</v>
      </c>
      <c r="E392" s="30" t="s">
        <v>1210</v>
      </c>
      <c r="F392" s="54" t="s">
        <v>132</v>
      </c>
      <c r="G392" s="26"/>
      <c r="H392" s="28"/>
      <c r="I392" s="32"/>
      <c r="J392" s="37"/>
      <c r="K392" s="33"/>
      <c r="L392" s="34"/>
      <c r="M392" s="35"/>
      <c r="N392" s="35"/>
      <c r="O392" s="36"/>
      <c r="P392" s="30" t="s">
        <v>1167</v>
      </c>
      <c r="Q392" s="30" t="s">
        <v>1168</v>
      </c>
      <c r="R392" s="30" t="s">
        <v>101</v>
      </c>
      <c r="S392" s="38">
        <f t="shared" si="25"/>
        <v>0</v>
      </c>
      <c r="T392" s="39" t="str">
        <f>_xlfn.IFNA(VLOOKUP(G392,'附表（价格）'!A:C,3,0),"")</f>
        <v/>
      </c>
      <c r="U392" s="40">
        <f t="shared" si="26"/>
        <v>0</v>
      </c>
      <c r="V392" s="33"/>
      <c r="W392" s="40">
        <f t="shared" si="27"/>
        <v>0</v>
      </c>
      <c r="X392" s="20"/>
      <c r="Y392" s="44"/>
      <c r="Z392" s="44"/>
      <c r="AC392" s="43" t="str">
        <f>_xlfn.IFNA(VLOOKUP(Y392,H:H,1,0),"")</f>
        <v/>
      </c>
      <c r="AD392" s="43" t="str">
        <f>_xlfn.IFNA(VLOOKUP(Z392,H:H,1,0),"")</f>
        <v/>
      </c>
    </row>
    <row r="393" spans="1:30" ht="20" customHeight="1">
      <c r="A393" s="26">
        <f t="shared" si="24"/>
        <v>392</v>
      </c>
      <c r="B393" s="30" t="s">
        <v>1211</v>
      </c>
      <c r="C393" s="30" t="s">
        <v>26</v>
      </c>
      <c r="D393" s="30" t="s">
        <v>1212</v>
      </c>
      <c r="E393" s="30" t="s">
        <v>1213</v>
      </c>
      <c r="F393" s="54" t="s">
        <v>132</v>
      </c>
      <c r="G393" s="26"/>
      <c r="H393" s="28"/>
      <c r="I393" s="32"/>
      <c r="J393" s="37"/>
      <c r="K393" s="33"/>
      <c r="L393" s="34"/>
      <c r="M393" s="35"/>
      <c r="N393" s="35"/>
      <c r="O393" s="36"/>
      <c r="P393" s="30" t="s">
        <v>1167</v>
      </c>
      <c r="Q393" s="30" t="s">
        <v>1168</v>
      </c>
      <c r="R393" s="30" t="s">
        <v>101</v>
      </c>
      <c r="S393" s="38">
        <f t="shared" si="25"/>
        <v>0</v>
      </c>
      <c r="T393" s="39" t="str">
        <f>_xlfn.IFNA(VLOOKUP(G393,'附表（价格）'!A:C,3,0),"")</f>
        <v/>
      </c>
      <c r="U393" s="40">
        <f t="shared" si="26"/>
        <v>0</v>
      </c>
      <c r="V393" s="33"/>
      <c r="W393" s="40">
        <f t="shared" si="27"/>
        <v>0</v>
      </c>
      <c r="X393" s="20"/>
      <c r="Y393" s="44"/>
      <c r="Z393" s="44"/>
      <c r="AC393" s="43" t="str">
        <f>_xlfn.IFNA(VLOOKUP(Y393,H:H,1,0),"")</f>
        <v/>
      </c>
      <c r="AD393" s="43" t="str">
        <f>_xlfn.IFNA(VLOOKUP(Z393,H:H,1,0),"")</f>
        <v/>
      </c>
    </row>
    <row r="394" spans="1:30" ht="20" customHeight="1">
      <c r="A394" s="26">
        <f t="shared" si="24"/>
        <v>393</v>
      </c>
      <c r="B394" s="30" t="s">
        <v>1214</v>
      </c>
      <c r="C394" s="30" t="s">
        <v>26</v>
      </c>
      <c r="D394" s="30" t="s">
        <v>1215</v>
      </c>
      <c r="E394" s="30" t="s">
        <v>1216</v>
      </c>
      <c r="F394" s="54" t="s">
        <v>1192</v>
      </c>
      <c r="G394" s="26"/>
      <c r="H394" s="28"/>
      <c r="I394" s="32"/>
      <c r="J394" s="37"/>
      <c r="K394" s="33"/>
      <c r="L394" s="34"/>
      <c r="M394" s="35"/>
      <c r="N394" s="35"/>
      <c r="O394" s="36"/>
      <c r="P394" s="30" t="s">
        <v>1167</v>
      </c>
      <c r="Q394" s="30" t="s">
        <v>1168</v>
      </c>
      <c r="R394" s="30" t="s">
        <v>101</v>
      </c>
      <c r="S394" s="38">
        <f t="shared" si="25"/>
        <v>0</v>
      </c>
      <c r="T394" s="39" t="str">
        <f>_xlfn.IFNA(VLOOKUP(G394,'附表（价格）'!A:C,3,0),"")</f>
        <v/>
      </c>
      <c r="U394" s="40">
        <f t="shared" si="26"/>
        <v>0</v>
      </c>
      <c r="V394" s="33"/>
      <c r="W394" s="40">
        <f t="shared" si="27"/>
        <v>0</v>
      </c>
      <c r="X394" s="20"/>
      <c r="Y394" s="44"/>
      <c r="Z394" s="44"/>
      <c r="AC394" s="43" t="str">
        <f>_xlfn.IFNA(VLOOKUP(Y394,H:H,1,0),"")</f>
        <v/>
      </c>
      <c r="AD394" s="43" t="str">
        <f>_xlfn.IFNA(VLOOKUP(Z394,H:H,1,0),"")</f>
        <v/>
      </c>
    </row>
    <row r="395" spans="1:30" ht="20" customHeight="1">
      <c r="A395" s="26">
        <f t="shared" si="24"/>
        <v>394</v>
      </c>
      <c r="B395" s="29" t="s">
        <v>1217</v>
      </c>
      <c r="C395" s="29" t="s">
        <v>26</v>
      </c>
      <c r="D395" s="29" t="s">
        <v>1218</v>
      </c>
      <c r="E395" s="29" t="s">
        <v>1219</v>
      </c>
      <c r="F395" s="53" t="s">
        <v>790</v>
      </c>
      <c r="G395" s="26"/>
      <c r="H395" s="28"/>
      <c r="I395" s="32"/>
      <c r="J395" s="37"/>
      <c r="K395" s="33"/>
      <c r="L395" s="34"/>
      <c r="M395" s="35"/>
      <c r="N395" s="35"/>
      <c r="O395" s="36"/>
      <c r="P395" s="29" t="s">
        <v>1220</v>
      </c>
      <c r="Q395" s="29" t="s">
        <v>1221</v>
      </c>
      <c r="R395" s="29" t="s">
        <v>101</v>
      </c>
      <c r="S395" s="38">
        <f t="shared" si="25"/>
        <v>0</v>
      </c>
      <c r="T395" s="39" t="str">
        <f>_xlfn.IFNA(VLOOKUP(G395,'附表（价格）'!A:C,3,0),"")</f>
        <v/>
      </c>
      <c r="U395" s="40">
        <f t="shared" si="26"/>
        <v>0</v>
      </c>
      <c r="V395" s="33"/>
      <c r="W395" s="40">
        <f t="shared" si="27"/>
        <v>0</v>
      </c>
      <c r="X395" s="20"/>
      <c r="Y395" s="44"/>
      <c r="Z395" s="44"/>
      <c r="AC395" s="43" t="str">
        <f>_xlfn.IFNA(VLOOKUP(Y395,H:H,1,0),"")</f>
        <v/>
      </c>
      <c r="AD395" s="43" t="str">
        <f>_xlfn.IFNA(VLOOKUP(Z395,H:H,1,0),"")</f>
        <v/>
      </c>
    </row>
    <row r="396" spans="1:30" ht="20" customHeight="1">
      <c r="A396" s="26">
        <f t="shared" si="24"/>
        <v>395</v>
      </c>
      <c r="B396" s="30" t="s">
        <v>1222</v>
      </c>
      <c r="C396" s="30" t="s">
        <v>26</v>
      </c>
      <c r="D396" s="30" t="s">
        <v>1223</v>
      </c>
      <c r="E396" s="30" t="s">
        <v>1224</v>
      </c>
      <c r="F396" s="54" t="s">
        <v>1225</v>
      </c>
      <c r="G396" s="26"/>
      <c r="H396" s="28"/>
      <c r="I396" s="32"/>
      <c r="J396" s="37"/>
      <c r="K396" s="33"/>
      <c r="L396" s="34"/>
      <c r="M396" s="35"/>
      <c r="N396" s="35"/>
      <c r="O396" s="36"/>
      <c r="P396" s="30" t="s">
        <v>1220</v>
      </c>
      <c r="Q396" s="30" t="s">
        <v>1221</v>
      </c>
      <c r="R396" s="30" t="s">
        <v>101</v>
      </c>
      <c r="S396" s="38">
        <f t="shared" si="25"/>
        <v>0</v>
      </c>
      <c r="T396" s="39" t="str">
        <f>_xlfn.IFNA(VLOOKUP(G396,'附表（价格）'!A:C,3,0),"")</f>
        <v/>
      </c>
      <c r="U396" s="40">
        <f t="shared" si="26"/>
        <v>0</v>
      </c>
      <c r="V396" s="33"/>
      <c r="W396" s="40">
        <f t="shared" si="27"/>
        <v>0</v>
      </c>
      <c r="X396" s="20"/>
      <c r="Y396" s="44"/>
      <c r="Z396" s="44"/>
      <c r="AC396" s="43" t="str">
        <f>_xlfn.IFNA(VLOOKUP(Y396,H:H,1,0),"")</f>
        <v/>
      </c>
      <c r="AD396" s="43" t="str">
        <f>_xlfn.IFNA(VLOOKUP(Z396,H:H,1,0),"")</f>
        <v/>
      </c>
    </row>
    <row r="397" spans="1:30" ht="20" customHeight="1">
      <c r="A397" s="26">
        <f t="shared" si="24"/>
        <v>396</v>
      </c>
      <c r="B397" s="29" t="s">
        <v>1226</v>
      </c>
      <c r="C397" s="29" t="s">
        <v>26</v>
      </c>
      <c r="D397" s="29" t="s">
        <v>1227</v>
      </c>
      <c r="E397" s="29" t="s">
        <v>1228</v>
      </c>
      <c r="F397" s="53" t="s">
        <v>109</v>
      </c>
      <c r="G397" s="26"/>
      <c r="H397" s="28"/>
      <c r="I397" s="32"/>
      <c r="J397" s="37"/>
      <c r="K397" s="33"/>
      <c r="L397" s="34"/>
      <c r="M397" s="35"/>
      <c r="N397" s="35"/>
      <c r="O397" s="36"/>
      <c r="P397" s="29" t="s">
        <v>1220</v>
      </c>
      <c r="Q397" s="29" t="s">
        <v>1221</v>
      </c>
      <c r="R397" s="29" t="s">
        <v>101</v>
      </c>
      <c r="S397" s="38">
        <f t="shared" si="25"/>
        <v>0</v>
      </c>
      <c r="T397" s="39" t="str">
        <f>_xlfn.IFNA(VLOOKUP(G397,'附表（价格）'!A:C,3,0),"")</f>
        <v/>
      </c>
      <c r="U397" s="40">
        <f t="shared" si="26"/>
        <v>0</v>
      </c>
      <c r="V397" s="33"/>
      <c r="W397" s="40">
        <f t="shared" si="27"/>
        <v>0</v>
      </c>
      <c r="X397" s="20"/>
      <c r="Y397" s="44"/>
      <c r="Z397" s="44"/>
      <c r="AC397" s="43" t="str">
        <f>_xlfn.IFNA(VLOOKUP(Y397,H:H,1,0),"")</f>
        <v/>
      </c>
      <c r="AD397" s="43" t="str">
        <f>_xlfn.IFNA(VLOOKUP(Z397,H:H,1,0),"")</f>
        <v/>
      </c>
    </row>
    <row r="398" spans="1:30" ht="20" customHeight="1">
      <c r="A398" s="26">
        <f t="shared" si="24"/>
        <v>397</v>
      </c>
      <c r="B398" s="29" t="s">
        <v>1229</v>
      </c>
      <c r="C398" s="29" t="s">
        <v>33</v>
      </c>
      <c r="D398" s="29" t="s">
        <v>1230</v>
      </c>
      <c r="E398" s="29" t="s">
        <v>94</v>
      </c>
      <c r="F398" s="53" t="s">
        <v>35</v>
      </c>
      <c r="G398" s="26"/>
      <c r="H398" s="28"/>
      <c r="I398" s="32"/>
      <c r="J398" s="37"/>
      <c r="K398" s="33"/>
      <c r="L398" s="34"/>
      <c r="M398" s="35"/>
      <c r="N398" s="35"/>
      <c r="O398" s="36"/>
      <c r="P398" s="29" t="s">
        <v>1229</v>
      </c>
      <c r="Q398" s="29" t="s">
        <v>1230</v>
      </c>
      <c r="R398" s="29" t="s">
        <v>32</v>
      </c>
      <c r="S398" s="38">
        <f t="shared" si="25"/>
        <v>0</v>
      </c>
      <c r="T398" s="39" t="str">
        <f>_xlfn.IFNA(VLOOKUP(G398,'附表（价格）'!A:C,3,0),"")</f>
        <v/>
      </c>
      <c r="U398" s="40">
        <f t="shared" si="26"/>
        <v>0</v>
      </c>
      <c r="V398" s="33"/>
      <c r="W398" s="40">
        <f t="shared" si="27"/>
        <v>0</v>
      </c>
      <c r="X398" s="20"/>
      <c r="Y398" s="44"/>
      <c r="Z398" s="44"/>
      <c r="AC398" s="43" t="str">
        <f>_xlfn.IFNA(VLOOKUP(Y398,H:H,1,0),"")</f>
        <v/>
      </c>
      <c r="AD398" s="43" t="str">
        <f>_xlfn.IFNA(VLOOKUP(Z398,H:H,1,0),"")</f>
        <v/>
      </c>
    </row>
    <row r="399" spans="1:30" ht="20" customHeight="1">
      <c r="A399" s="26">
        <f t="shared" si="24"/>
        <v>398</v>
      </c>
      <c r="B399" s="30" t="s">
        <v>1231</v>
      </c>
      <c r="C399" s="30" t="s">
        <v>26</v>
      </c>
      <c r="D399" s="30" t="s">
        <v>1232</v>
      </c>
      <c r="E399" s="30" t="s">
        <v>1233</v>
      </c>
      <c r="F399" s="54" t="s">
        <v>1234</v>
      </c>
      <c r="G399" s="26"/>
      <c r="H399" s="28"/>
      <c r="I399" s="32"/>
      <c r="J399" s="37"/>
      <c r="K399" s="33"/>
      <c r="L399" s="34"/>
      <c r="M399" s="35"/>
      <c r="N399" s="35"/>
      <c r="O399" s="36"/>
      <c r="P399" s="30" t="s">
        <v>1235</v>
      </c>
      <c r="Q399" s="30" t="s">
        <v>1236</v>
      </c>
      <c r="R399" s="30" t="s">
        <v>32</v>
      </c>
      <c r="S399" s="38">
        <f t="shared" si="25"/>
        <v>0</v>
      </c>
      <c r="T399" s="39" t="str">
        <f>_xlfn.IFNA(VLOOKUP(G399,'附表（价格）'!A:C,3,0),"")</f>
        <v/>
      </c>
      <c r="U399" s="40">
        <f t="shared" si="26"/>
        <v>0</v>
      </c>
      <c r="V399" s="33"/>
      <c r="W399" s="40">
        <f t="shared" si="27"/>
        <v>0</v>
      </c>
      <c r="X399" s="20"/>
      <c r="Y399" s="44"/>
      <c r="Z399" s="44"/>
      <c r="AC399" s="43" t="str">
        <f>_xlfn.IFNA(VLOOKUP(Y399,H:H,1,0),"")</f>
        <v/>
      </c>
      <c r="AD399" s="43" t="str">
        <f>_xlfn.IFNA(VLOOKUP(Z399,H:H,1,0),"")</f>
        <v/>
      </c>
    </row>
    <row r="400" spans="1:30" ht="20" customHeight="1">
      <c r="A400" s="26">
        <f t="shared" si="24"/>
        <v>399</v>
      </c>
      <c r="B400" s="29" t="s">
        <v>1237</v>
      </c>
      <c r="C400" s="29" t="s">
        <v>26</v>
      </c>
      <c r="D400" s="29" t="s">
        <v>1238</v>
      </c>
      <c r="E400" s="29" t="s">
        <v>1239</v>
      </c>
      <c r="F400" s="53" t="s">
        <v>169</v>
      </c>
      <c r="G400" s="26"/>
      <c r="H400" s="28"/>
      <c r="I400" s="32"/>
      <c r="J400" s="37"/>
      <c r="K400" s="33"/>
      <c r="L400" s="34"/>
      <c r="M400" s="35"/>
      <c r="N400" s="35"/>
      <c r="O400" s="36"/>
      <c r="P400" s="29" t="s">
        <v>1235</v>
      </c>
      <c r="Q400" s="29" t="s">
        <v>1236</v>
      </c>
      <c r="R400" s="29" t="s">
        <v>32</v>
      </c>
      <c r="S400" s="38">
        <f t="shared" si="25"/>
        <v>0</v>
      </c>
      <c r="T400" s="39" t="str">
        <f>_xlfn.IFNA(VLOOKUP(G400,'附表（价格）'!A:C,3,0),"")</f>
        <v/>
      </c>
      <c r="U400" s="40">
        <f t="shared" si="26"/>
        <v>0</v>
      </c>
      <c r="V400" s="33"/>
      <c r="W400" s="40">
        <f t="shared" si="27"/>
        <v>0</v>
      </c>
      <c r="X400" s="20"/>
      <c r="Y400" s="44"/>
      <c r="Z400" s="44"/>
      <c r="AC400" s="43" t="str">
        <f>_xlfn.IFNA(VLOOKUP(Y400,H:H,1,0),"")</f>
        <v/>
      </c>
      <c r="AD400" s="43" t="str">
        <f>_xlfn.IFNA(VLOOKUP(Z400,H:H,1,0),"")</f>
        <v/>
      </c>
    </row>
    <row r="401" spans="1:30" ht="20" customHeight="1">
      <c r="A401" s="26">
        <f t="shared" si="24"/>
        <v>400</v>
      </c>
      <c r="B401" s="30" t="s">
        <v>1240</v>
      </c>
      <c r="C401" s="30" t="s">
        <v>26</v>
      </c>
      <c r="D401" s="30" t="s">
        <v>1241</v>
      </c>
      <c r="E401" s="30" t="s">
        <v>1242</v>
      </c>
      <c r="F401" s="54" t="s">
        <v>169</v>
      </c>
      <c r="G401" s="26"/>
      <c r="H401" s="28"/>
      <c r="I401" s="32"/>
      <c r="J401" s="37"/>
      <c r="K401" s="33"/>
      <c r="L401" s="34"/>
      <c r="M401" s="35"/>
      <c r="N401" s="35"/>
      <c r="O401" s="36"/>
      <c r="P401" s="30" t="s">
        <v>1235</v>
      </c>
      <c r="Q401" s="30" t="s">
        <v>1236</v>
      </c>
      <c r="R401" s="30" t="s">
        <v>32</v>
      </c>
      <c r="S401" s="38">
        <f t="shared" si="25"/>
        <v>0</v>
      </c>
      <c r="T401" s="39" t="str">
        <f>_xlfn.IFNA(VLOOKUP(G401,'附表（价格）'!A:C,3,0),"")</f>
        <v/>
      </c>
      <c r="U401" s="40">
        <f t="shared" si="26"/>
        <v>0</v>
      </c>
      <c r="V401" s="33"/>
      <c r="W401" s="40">
        <f t="shared" si="27"/>
        <v>0</v>
      </c>
      <c r="X401" s="20"/>
      <c r="Y401" s="44"/>
      <c r="Z401" s="44"/>
      <c r="AC401" s="43" t="str">
        <f>_xlfn.IFNA(VLOOKUP(Y401,H:H,1,0),"")</f>
        <v/>
      </c>
      <c r="AD401" s="43" t="str">
        <f>_xlfn.IFNA(VLOOKUP(Z401,H:H,1,0),"")</f>
        <v/>
      </c>
    </row>
    <row r="402" spans="1:30" ht="20" customHeight="1">
      <c r="A402" s="26">
        <f t="shared" si="24"/>
        <v>401</v>
      </c>
      <c r="B402" s="30" t="s">
        <v>1243</v>
      </c>
      <c r="C402" s="30" t="s">
        <v>26</v>
      </c>
      <c r="D402" s="30" t="s">
        <v>1244</v>
      </c>
      <c r="E402" s="30" t="s">
        <v>1242</v>
      </c>
      <c r="F402" s="54" t="s">
        <v>169</v>
      </c>
      <c r="G402" s="26"/>
      <c r="H402" s="28"/>
      <c r="I402" s="32"/>
      <c r="J402" s="37"/>
      <c r="K402" s="33"/>
      <c r="L402" s="34"/>
      <c r="M402" s="35"/>
      <c r="N402" s="35"/>
      <c r="O402" s="36"/>
      <c r="P402" s="30" t="s">
        <v>1235</v>
      </c>
      <c r="Q402" s="30" t="s">
        <v>1236</v>
      </c>
      <c r="R402" s="30" t="s">
        <v>32</v>
      </c>
      <c r="S402" s="38">
        <f t="shared" si="25"/>
        <v>0</v>
      </c>
      <c r="T402" s="39" t="str">
        <f>_xlfn.IFNA(VLOOKUP(G402,'附表（价格）'!A:C,3,0),"")</f>
        <v/>
      </c>
      <c r="U402" s="40">
        <f t="shared" si="26"/>
        <v>0</v>
      </c>
      <c r="V402" s="33"/>
      <c r="W402" s="40">
        <f t="shared" si="27"/>
        <v>0</v>
      </c>
      <c r="X402" s="20"/>
      <c r="Y402" s="44"/>
      <c r="Z402" s="44"/>
      <c r="AC402" s="43" t="str">
        <f>_xlfn.IFNA(VLOOKUP(Y402,H:H,1,0),"")</f>
        <v/>
      </c>
      <c r="AD402" s="43" t="str">
        <f>_xlfn.IFNA(VLOOKUP(Z402,H:H,1,0),"")</f>
        <v/>
      </c>
    </row>
    <row r="403" spans="1:30" ht="20" customHeight="1">
      <c r="A403" s="26">
        <f t="shared" si="24"/>
        <v>402</v>
      </c>
      <c r="B403" s="29" t="s">
        <v>1245</v>
      </c>
      <c r="C403" s="29" t="s">
        <v>26</v>
      </c>
      <c r="D403" s="29" t="s">
        <v>1246</v>
      </c>
      <c r="E403" s="29" t="s">
        <v>1247</v>
      </c>
      <c r="F403" s="53" t="s">
        <v>169</v>
      </c>
      <c r="G403" s="26"/>
      <c r="H403" s="28"/>
      <c r="I403" s="32"/>
      <c r="J403" s="37"/>
      <c r="K403" s="33"/>
      <c r="L403" s="34"/>
      <c r="M403" s="35"/>
      <c r="N403" s="35"/>
      <c r="O403" s="36"/>
      <c r="P403" s="29" t="s">
        <v>1235</v>
      </c>
      <c r="Q403" s="29" t="s">
        <v>1236</v>
      </c>
      <c r="R403" s="29" t="s">
        <v>32</v>
      </c>
      <c r="S403" s="38">
        <f t="shared" si="25"/>
        <v>0</v>
      </c>
      <c r="T403" s="39" t="str">
        <f>_xlfn.IFNA(VLOOKUP(G403,'附表（价格）'!A:C,3,0),"")</f>
        <v/>
      </c>
      <c r="U403" s="40">
        <f t="shared" si="26"/>
        <v>0</v>
      </c>
      <c r="V403" s="33"/>
      <c r="W403" s="40">
        <f t="shared" si="27"/>
        <v>0</v>
      </c>
      <c r="X403" s="20"/>
      <c r="Y403" s="44"/>
      <c r="Z403" s="44"/>
      <c r="AC403" s="43" t="str">
        <f>_xlfn.IFNA(VLOOKUP(Y403,H:H,1,0),"")</f>
        <v/>
      </c>
      <c r="AD403" s="43" t="str">
        <f>_xlfn.IFNA(VLOOKUP(Z403,H:H,1,0),"")</f>
        <v/>
      </c>
    </row>
    <row r="404" spans="1:30" ht="20" customHeight="1">
      <c r="A404" s="26">
        <f t="shared" si="24"/>
        <v>403</v>
      </c>
      <c r="B404" s="30" t="s">
        <v>1235</v>
      </c>
      <c r="C404" s="30" t="s">
        <v>33</v>
      </c>
      <c r="D404" s="30" t="s">
        <v>1236</v>
      </c>
      <c r="E404" s="30" t="s">
        <v>94</v>
      </c>
      <c r="F404" s="54" t="s">
        <v>35</v>
      </c>
      <c r="G404" s="26"/>
      <c r="H404" s="28"/>
      <c r="I404" s="32"/>
      <c r="J404" s="37"/>
      <c r="K404" s="33"/>
      <c r="L404" s="34"/>
      <c r="M404" s="35"/>
      <c r="N404" s="35"/>
      <c r="O404" s="36"/>
      <c r="P404" s="30" t="s">
        <v>1235</v>
      </c>
      <c r="Q404" s="30" t="s">
        <v>1236</v>
      </c>
      <c r="R404" s="30" t="s">
        <v>32</v>
      </c>
      <c r="S404" s="38">
        <f t="shared" si="25"/>
        <v>0</v>
      </c>
      <c r="T404" s="39" t="str">
        <f>_xlfn.IFNA(VLOOKUP(G404,'附表（价格）'!A:C,3,0),"")</f>
        <v/>
      </c>
      <c r="U404" s="40">
        <f t="shared" si="26"/>
        <v>0</v>
      </c>
      <c r="V404" s="33"/>
      <c r="W404" s="40">
        <f t="shared" si="27"/>
        <v>0</v>
      </c>
      <c r="X404" s="20"/>
      <c r="Y404" s="44"/>
      <c r="Z404" s="44"/>
      <c r="AC404" s="43" t="str">
        <f>_xlfn.IFNA(VLOOKUP(Y404,H:H,1,0),"")</f>
        <v/>
      </c>
      <c r="AD404" s="43" t="str">
        <f>_xlfn.IFNA(VLOOKUP(Z404,H:H,1,0),"")</f>
        <v/>
      </c>
    </row>
    <row r="405" spans="1:30" ht="20" customHeight="1">
      <c r="A405" s="26">
        <f t="shared" si="24"/>
        <v>404</v>
      </c>
      <c r="B405" s="29" t="s">
        <v>1248</v>
      </c>
      <c r="C405" s="29" t="s">
        <v>26</v>
      </c>
      <c r="D405" s="29" t="s">
        <v>1249</v>
      </c>
      <c r="E405" s="29" t="s">
        <v>1250</v>
      </c>
      <c r="F405" s="53" t="s">
        <v>169</v>
      </c>
      <c r="G405" s="26"/>
      <c r="H405" s="28"/>
      <c r="I405" s="32"/>
      <c r="J405" s="37"/>
      <c r="K405" s="33"/>
      <c r="L405" s="34"/>
      <c r="M405" s="35"/>
      <c r="N405" s="35"/>
      <c r="O405" s="36"/>
      <c r="P405" s="29" t="s">
        <v>1251</v>
      </c>
      <c r="Q405" s="29" t="s">
        <v>1252</v>
      </c>
      <c r="R405" s="29" t="s">
        <v>32</v>
      </c>
      <c r="S405" s="38">
        <f t="shared" si="25"/>
        <v>0</v>
      </c>
      <c r="T405" s="39" t="str">
        <f>_xlfn.IFNA(VLOOKUP(G405,'附表（价格）'!A:C,3,0),"")</f>
        <v/>
      </c>
      <c r="U405" s="40">
        <f t="shared" si="26"/>
        <v>0</v>
      </c>
      <c r="V405" s="33"/>
      <c r="W405" s="40">
        <f t="shared" si="27"/>
        <v>0</v>
      </c>
      <c r="X405" s="20"/>
      <c r="Y405" s="44"/>
      <c r="Z405" s="44"/>
      <c r="AC405" s="43" t="str">
        <f>_xlfn.IFNA(VLOOKUP(Y405,H:H,1,0),"")</f>
        <v/>
      </c>
      <c r="AD405" s="43" t="str">
        <f>_xlfn.IFNA(VLOOKUP(Z405,H:H,1,0),"")</f>
        <v/>
      </c>
    </row>
    <row r="406" spans="1:30" ht="20" customHeight="1">
      <c r="A406" s="26">
        <f t="shared" si="24"/>
        <v>405</v>
      </c>
      <c r="B406" s="30" t="s">
        <v>1253</v>
      </c>
      <c r="C406" s="30" t="s">
        <v>26</v>
      </c>
      <c r="D406" s="30" t="s">
        <v>1254</v>
      </c>
      <c r="E406" s="30" t="s">
        <v>1255</v>
      </c>
      <c r="F406" s="54" t="s">
        <v>135</v>
      </c>
      <c r="G406" s="26"/>
      <c r="H406" s="28"/>
      <c r="I406" s="32"/>
      <c r="J406" s="37"/>
      <c r="K406" s="33"/>
      <c r="L406" s="34"/>
      <c r="M406" s="35"/>
      <c r="N406" s="35"/>
      <c r="O406" s="36"/>
      <c r="P406" s="30" t="s">
        <v>1251</v>
      </c>
      <c r="Q406" s="30" t="s">
        <v>1252</v>
      </c>
      <c r="R406" s="30" t="s">
        <v>32</v>
      </c>
      <c r="S406" s="38">
        <f t="shared" si="25"/>
        <v>0</v>
      </c>
      <c r="T406" s="39" t="str">
        <f>_xlfn.IFNA(VLOOKUP(G406,'附表（价格）'!A:C,3,0),"")</f>
        <v/>
      </c>
      <c r="U406" s="40">
        <f t="shared" si="26"/>
        <v>0</v>
      </c>
      <c r="V406" s="33"/>
      <c r="W406" s="40">
        <f t="shared" si="27"/>
        <v>0</v>
      </c>
      <c r="X406" s="20"/>
      <c r="Y406" s="44"/>
      <c r="Z406" s="44"/>
      <c r="AC406" s="43" t="str">
        <f>_xlfn.IFNA(VLOOKUP(Y406,H:H,1,0),"")</f>
        <v/>
      </c>
      <c r="AD406" s="43" t="str">
        <f>_xlfn.IFNA(VLOOKUP(Z406,H:H,1,0),"")</f>
        <v/>
      </c>
    </row>
    <row r="407" spans="1:30" ht="20" customHeight="1">
      <c r="A407" s="26">
        <f t="shared" si="24"/>
        <v>406</v>
      </c>
      <c r="B407" s="29" t="s">
        <v>1256</v>
      </c>
      <c r="C407" s="29" t="s">
        <v>26</v>
      </c>
      <c r="D407" s="29" t="s">
        <v>1257</v>
      </c>
      <c r="E407" s="29" t="s">
        <v>1258</v>
      </c>
      <c r="F407" s="53" t="s">
        <v>135</v>
      </c>
      <c r="G407" s="26"/>
      <c r="H407" s="28"/>
      <c r="I407" s="32"/>
      <c r="J407" s="37"/>
      <c r="K407" s="33"/>
      <c r="L407" s="34"/>
      <c r="M407" s="35"/>
      <c r="N407" s="35"/>
      <c r="O407" s="36"/>
      <c r="P407" s="29" t="s">
        <v>1251</v>
      </c>
      <c r="Q407" s="29" t="s">
        <v>1252</v>
      </c>
      <c r="R407" s="29" t="s">
        <v>32</v>
      </c>
      <c r="S407" s="38">
        <f t="shared" si="25"/>
        <v>0</v>
      </c>
      <c r="T407" s="39" t="str">
        <f>_xlfn.IFNA(VLOOKUP(G407,'附表（价格）'!A:C,3,0),"")</f>
        <v/>
      </c>
      <c r="U407" s="40">
        <f t="shared" si="26"/>
        <v>0</v>
      </c>
      <c r="V407" s="33"/>
      <c r="W407" s="40">
        <f t="shared" si="27"/>
        <v>0</v>
      </c>
      <c r="X407" s="20"/>
      <c r="Y407" s="44"/>
      <c r="Z407" s="44"/>
      <c r="AC407" s="43" t="str">
        <f>_xlfn.IFNA(VLOOKUP(Y407,H:H,1,0),"")</f>
        <v/>
      </c>
      <c r="AD407" s="43" t="str">
        <f>_xlfn.IFNA(VLOOKUP(Z407,H:H,1,0),"")</f>
        <v/>
      </c>
    </row>
    <row r="408" spans="1:30" ht="20" customHeight="1">
      <c r="A408" s="26">
        <f t="shared" si="24"/>
        <v>407</v>
      </c>
      <c r="B408" s="29" t="s">
        <v>1259</v>
      </c>
      <c r="C408" s="29" t="s">
        <v>26</v>
      </c>
      <c r="D408" s="29" t="s">
        <v>1260</v>
      </c>
      <c r="E408" s="29" t="s">
        <v>1261</v>
      </c>
      <c r="F408" s="53" t="s">
        <v>135</v>
      </c>
      <c r="G408" s="26"/>
      <c r="H408" s="28"/>
      <c r="I408" s="32"/>
      <c r="J408" s="37"/>
      <c r="K408" s="33"/>
      <c r="L408" s="34"/>
      <c r="M408" s="35"/>
      <c r="N408" s="35"/>
      <c r="O408" s="36"/>
      <c r="P408" s="29" t="s">
        <v>1251</v>
      </c>
      <c r="Q408" s="29" t="s">
        <v>1252</v>
      </c>
      <c r="R408" s="29" t="s">
        <v>32</v>
      </c>
      <c r="S408" s="38">
        <f t="shared" si="25"/>
        <v>0</v>
      </c>
      <c r="T408" s="39" t="str">
        <f>_xlfn.IFNA(VLOOKUP(G408,'附表（价格）'!A:C,3,0),"")</f>
        <v/>
      </c>
      <c r="U408" s="40">
        <f t="shared" si="26"/>
        <v>0</v>
      </c>
      <c r="V408" s="33"/>
      <c r="W408" s="40">
        <f t="shared" si="27"/>
        <v>0</v>
      </c>
      <c r="X408" s="20"/>
      <c r="Y408" s="44"/>
      <c r="Z408" s="44"/>
      <c r="AC408" s="43" t="str">
        <f>_xlfn.IFNA(VLOOKUP(Y408,H:H,1,0),"")</f>
        <v/>
      </c>
      <c r="AD408" s="43" t="str">
        <f>_xlfn.IFNA(VLOOKUP(Z408,H:H,1,0),"")</f>
        <v/>
      </c>
    </row>
    <row r="409" spans="1:30" ht="20" customHeight="1">
      <c r="A409" s="26">
        <f t="shared" si="24"/>
        <v>408</v>
      </c>
      <c r="B409" s="29" t="s">
        <v>1262</v>
      </c>
      <c r="C409" s="29" t="s">
        <v>26</v>
      </c>
      <c r="D409" s="29" t="s">
        <v>1263</v>
      </c>
      <c r="E409" s="29" t="s">
        <v>1264</v>
      </c>
      <c r="F409" s="53" t="s">
        <v>1265</v>
      </c>
      <c r="G409" s="26"/>
      <c r="H409" s="28"/>
      <c r="I409" s="32"/>
      <c r="J409" s="37"/>
      <c r="K409" s="33"/>
      <c r="L409" s="34"/>
      <c r="M409" s="35"/>
      <c r="N409" s="35"/>
      <c r="O409" s="36"/>
      <c r="P409" s="29" t="s">
        <v>1251</v>
      </c>
      <c r="Q409" s="29" t="s">
        <v>1252</v>
      </c>
      <c r="R409" s="29" t="s">
        <v>32</v>
      </c>
      <c r="S409" s="38">
        <f t="shared" si="25"/>
        <v>0</v>
      </c>
      <c r="T409" s="39" t="str">
        <f>_xlfn.IFNA(VLOOKUP(G409,'附表（价格）'!A:C,3,0),"")</f>
        <v/>
      </c>
      <c r="U409" s="40">
        <f t="shared" si="26"/>
        <v>0</v>
      </c>
      <c r="V409" s="33"/>
      <c r="W409" s="40">
        <f t="shared" si="27"/>
        <v>0</v>
      </c>
      <c r="X409" s="20"/>
      <c r="Y409" s="44"/>
      <c r="Z409" s="44"/>
      <c r="AC409" s="43" t="str">
        <f>_xlfn.IFNA(VLOOKUP(Y409,H:H,1,0),"")</f>
        <v/>
      </c>
      <c r="AD409" s="43" t="str">
        <f>_xlfn.IFNA(VLOOKUP(Z409,H:H,1,0),"")</f>
        <v/>
      </c>
    </row>
    <row r="410" spans="1:30" ht="20" customHeight="1">
      <c r="A410" s="26">
        <f t="shared" si="24"/>
        <v>409</v>
      </c>
      <c r="B410" s="29" t="s">
        <v>1266</v>
      </c>
      <c r="C410" s="29" t="s">
        <v>26</v>
      </c>
      <c r="D410" s="29" t="s">
        <v>1267</v>
      </c>
      <c r="E410" s="29" t="s">
        <v>1268</v>
      </c>
      <c r="F410" s="53" t="s">
        <v>1269</v>
      </c>
      <c r="G410" s="26"/>
      <c r="H410" s="28"/>
      <c r="I410" s="32"/>
      <c r="J410" s="37"/>
      <c r="K410" s="33"/>
      <c r="L410" s="34"/>
      <c r="M410" s="35"/>
      <c r="N410" s="35"/>
      <c r="O410" s="36"/>
      <c r="P410" s="29" t="s">
        <v>1251</v>
      </c>
      <c r="Q410" s="29" t="s">
        <v>1252</v>
      </c>
      <c r="R410" s="29" t="s">
        <v>32</v>
      </c>
      <c r="S410" s="38">
        <f t="shared" si="25"/>
        <v>0</v>
      </c>
      <c r="T410" s="39" t="str">
        <f>_xlfn.IFNA(VLOOKUP(G410,'附表（价格）'!A:C,3,0),"")</f>
        <v/>
      </c>
      <c r="U410" s="40">
        <f t="shared" si="26"/>
        <v>0</v>
      </c>
      <c r="V410" s="33"/>
      <c r="W410" s="40">
        <f t="shared" si="27"/>
        <v>0</v>
      </c>
      <c r="X410" s="20"/>
      <c r="Y410" s="44"/>
      <c r="Z410" s="44"/>
      <c r="AC410" s="43" t="str">
        <f>_xlfn.IFNA(VLOOKUP(Y410,H:H,1,0),"")</f>
        <v/>
      </c>
      <c r="AD410" s="43" t="str">
        <f>_xlfn.IFNA(VLOOKUP(Z410,H:H,1,0),"")</f>
        <v/>
      </c>
    </row>
    <row r="411" spans="1:30" ht="20" customHeight="1">
      <c r="A411" s="26">
        <f t="shared" si="24"/>
        <v>410</v>
      </c>
      <c r="B411" s="30" t="s">
        <v>1270</v>
      </c>
      <c r="C411" s="30" t="s">
        <v>26</v>
      </c>
      <c r="D411" s="30" t="s">
        <v>1271</v>
      </c>
      <c r="E411" s="30" t="s">
        <v>1272</v>
      </c>
      <c r="F411" s="54" t="s">
        <v>1273</v>
      </c>
      <c r="G411" s="26"/>
      <c r="H411" s="28"/>
      <c r="I411" s="32"/>
      <c r="J411" s="37"/>
      <c r="K411" s="33"/>
      <c r="L411" s="34"/>
      <c r="M411" s="35"/>
      <c r="N411" s="35"/>
      <c r="O411" s="36"/>
      <c r="P411" s="30" t="s">
        <v>1251</v>
      </c>
      <c r="Q411" s="30" t="s">
        <v>1252</v>
      </c>
      <c r="R411" s="30" t="s">
        <v>32</v>
      </c>
      <c r="S411" s="38">
        <f t="shared" si="25"/>
        <v>0</v>
      </c>
      <c r="T411" s="39" t="str">
        <f>_xlfn.IFNA(VLOOKUP(G411,'附表（价格）'!A:C,3,0),"")</f>
        <v/>
      </c>
      <c r="U411" s="40">
        <f t="shared" si="26"/>
        <v>0</v>
      </c>
      <c r="V411" s="33"/>
      <c r="W411" s="40">
        <f t="shared" si="27"/>
        <v>0</v>
      </c>
      <c r="X411" s="20"/>
      <c r="Y411" s="44"/>
      <c r="Z411" s="44"/>
      <c r="AC411" s="43" t="str">
        <f>_xlfn.IFNA(VLOOKUP(Y411,H:H,1,0),"")</f>
        <v/>
      </c>
      <c r="AD411" s="43" t="str">
        <f>_xlfn.IFNA(VLOOKUP(Z411,H:H,1,0),"")</f>
        <v/>
      </c>
    </row>
    <row r="412" spans="1:30" ht="20" customHeight="1">
      <c r="A412" s="26">
        <f t="shared" si="24"/>
        <v>411</v>
      </c>
      <c r="B412" s="30" t="s">
        <v>1274</v>
      </c>
      <c r="C412" s="30" t="s">
        <v>33</v>
      </c>
      <c r="D412" s="30" t="s">
        <v>1275</v>
      </c>
      <c r="E412" s="30" t="s">
        <v>34</v>
      </c>
      <c r="F412" s="54" t="s">
        <v>35</v>
      </c>
      <c r="G412" s="26"/>
      <c r="H412" s="28"/>
      <c r="I412" s="32"/>
      <c r="J412" s="37"/>
      <c r="K412" s="33"/>
      <c r="L412" s="34"/>
      <c r="M412" s="35"/>
      <c r="N412" s="35"/>
      <c r="O412" s="36"/>
      <c r="P412" s="30" t="s">
        <v>1251</v>
      </c>
      <c r="Q412" s="30" t="s">
        <v>1252</v>
      </c>
      <c r="R412" s="30" t="s">
        <v>32</v>
      </c>
      <c r="S412" s="38">
        <f t="shared" si="25"/>
        <v>0</v>
      </c>
      <c r="T412" s="39" t="str">
        <f>_xlfn.IFNA(VLOOKUP(G412,'附表（价格）'!A:C,3,0),"")</f>
        <v/>
      </c>
      <c r="U412" s="40">
        <f t="shared" si="26"/>
        <v>0</v>
      </c>
      <c r="V412" s="33"/>
      <c r="W412" s="40">
        <f t="shared" si="27"/>
        <v>0</v>
      </c>
      <c r="X412" s="20"/>
      <c r="Y412" s="44"/>
      <c r="Z412" s="44"/>
      <c r="AC412" s="43" t="str">
        <f>_xlfn.IFNA(VLOOKUP(Y412,H:H,1,0),"")</f>
        <v/>
      </c>
      <c r="AD412" s="43" t="str">
        <f>_xlfn.IFNA(VLOOKUP(Z412,H:H,1,0),"")</f>
        <v/>
      </c>
    </row>
    <row r="413" spans="1:30" ht="20" customHeight="1">
      <c r="A413" s="26">
        <f t="shared" si="24"/>
        <v>412</v>
      </c>
      <c r="B413" s="30" t="s">
        <v>1251</v>
      </c>
      <c r="C413" s="30" t="s">
        <v>33</v>
      </c>
      <c r="D413" s="30" t="s">
        <v>1252</v>
      </c>
      <c r="E413" s="30" t="s">
        <v>94</v>
      </c>
      <c r="F413" s="54" t="s">
        <v>35</v>
      </c>
      <c r="G413" s="26"/>
      <c r="H413" s="28"/>
      <c r="I413" s="32"/>
      <c r="J413" s="37"/>
      <c r="K413" s="33"/>
      <c r="L413" s="34"/>
      <c r="M413" s="35"/>
      <c r="N413" s="35"/>
      <c r="O413" s="36"/>
      <c r="P413" s="30" t="s">
        <v>1251</v>
      </c>
      <c r="Q413" s="30" t="s">
        <v>1252</v>
      </c>
      <c r="R413" s="30" t="s">
        <v>32</v>
      </c>
      <c r="S413" s="38">
        <f t="shared" si="25"/>
        <v>0</v>
      </c>
      <c r="T413" s="39" t="str">
        <f>_xlfn.IFNA(VLOOKUP(G413,'附表（价格）'!A:C,3,0),"")</f>
        <v/>
      </c>
      <c r="U413" s="40">
        <f t="shared" si="26"/>
        <v>0</v>
      </c>
      <c r="V413" s="33"/>
      <c r="W413" s="40">
        <f t="shared" si="27"/>
        <v>0</v>
      </c>
      <c r="X413" s="20"/>
      <c r="Y413" s="44"/>
      <c r="Z413" s="44"/>
      <c r="AC413" s="43" t="str">
        <f>_xlfn.IFNA(VLOOKUP(Y413,H:H,1,0),"")</f>
        <v/>
      </c>
      <c r="AD413" s="43" t="str">
        <f>_xlfn.IFNA(VLOOKUP(Z413,H:H,1,0),"")</f>
        <v/>
      </c>
    </row>
    <row r="414" spans="1:30" ht="20" customHeight="1">
      <c r="A414" s="26">
        <f t="shared" si="24"/>
        <v>413</v>
      </c>
      <c r="B414" s="29" t="s">
        <v>1276</v>
      </c>
      <c r="C414" s="29" t="s">
        <v>33</v>
      </c>
      <c r="D414" s="29" t="s">
        <v>1277</v>
      </c>
      <c r="E414" s="29" t="s">
        <v>94</v>
      </c>
      <c r="F414" s="53" t="s">
        <v>35</v>
      </c>
      <c r="G414" s="26"/>
      <c r="H414" s="28"/>
      <c r="I414" s="32"/>
      <c r="J414" s="37"/>
      <c r="K414" s="33"/>
      <c r="L414" s="34"/>
      <c r="M414" s="35"/>
      <c r="N414" s="35"/>
      <c r="O414" s="36"/>
      <c r="P414" s="29" t="s">
        <v>1276</v>
      </c>
      <c r="Q414" s="29" t="s">
        <v>1277</v>
      </c>
      <c r="R414" s="29" t="s">
        <v>112</v>
      </c>
      <c r="S414" s="38">
        <f t="shared" si="25"/>
        <v>0</v>
      </c>
      <c r="T414" s="39" t="str">
        <f>_xlfn.IFNA(VLOOKUP(G414,'附表（价格）'!A:C,3,0),"")</f>
        <v/>
      </c>
      <c r="U414" s="40">
        <f t="shared" si="26"/>
        <v>0</v>
      </c>
      <c r="V414" s="33"/>
      <c r="W414" s="40">
        <f t="shared" si="27"/>
        <v>0</v>
      </c>
      <c r="X414" s="20"/>
      <c r="Y414" s="44"/>
      <c r="Z414" s="44"/>
      <c r="AC414" s="43" t="str">
        <f>_xlfn.IFNA(VLOOKUP(Y414,H:H,1,0),"")</f>
        <v/>
      </c>
      <c r="AD414" s="43" t="str">
        <f>_xlfn.IFNA(VLOOKUP(Z414,H:H,1,0),"")</f>
        <v/>
      </c>
    </row>
    <row r="415" spans="1:30" ht="20" customHeight="1">
      <c r="A415" s="26">
        <f t="shared" si="24"/>
        <v>414</v>
      </c>
      <c r="B415" s="29" t="s">
        <v>1278</v>
      </c>
      <c r="C415" s="29" t="s">
        <v>26</v>
      </c>
      <c r="D415" s="29" t="s">
        <v>1279</v>
      </c>
      <c r="E415" s="29" t="s">
        <v>1280</v>
      </c>
      <c r="F415" s="53" t="s">
        <v>132</v>
      </c>
      <c r="G415" s="26"/>
      <c r="H415" s="28"/>
      <c r="I415" s="32"/>
      <c r="J415" s="37"/>
      <c r="K415" s="33"/>
      <c r="L415" s="34"/>
      <c r="M415" s="35"/>
      <c r="N415" s="35"/>
      <c r="O415" s="36"/>
      <c r="P415" s="29" t="s">
        <v>1281</v>
      </c>
      <c r="Q415" s="29" t="s">
        <v>1282</v>
      </c>
      <c r="R415" s="29" t="s">
        <v>112</v>
      </c>
      <c r="S415" s="38">
        <f t="shared" si="25"/>
        <v>0</v>
      </c>
      <c r="T415" s="39" t="str">
        <f>_xlfn.IFNA(VLOOKUP(G415,'附表（价格）'!A:C,3,0),"")</f>
        <v/>
      </c>
      <c r="U415" s="40">
        <f t="shared" si="26"/>
        <v>0</v>
      </c>
      <c r="V415" s="33"/>
      <c r="W415" s="40">
        <f t="shared" si="27"/>
        <v>0</v>
      </c>
      <c r="X415" s="20"/>
      <c r="Y415" s="44"/>
      <c r="Z415" s="44"/>
      <c r="AC415" s="43" t="str">
        <f>_xlfn.IFNA(VLOOKUP(Y415,H:H,1,0),"")</f>
        <v/>
      </c>
      <c r="AD415" s="43" t="str">
        <f>_xlfn.IFNA(VLOOKUP(Z415,H:H,1,0),"")</f>
        <v/>
      </c>
    </row>
    <row r="416" spans="1:30" ht="20" customHeight="1">
      <c r="A416" s="26">
        <f t="shared" si="24"/>
        <v>415</v>
      </c>
      <c r="B416" s="30" t="s">
        <v>1283</v>
      </c>
      <c r="C416" s="30" t="s">
        <v>26</v>
      </c>
      <c r="D416" s="30" t="s">
        <v>1284</v>
      </c>
      <c r="E416" s="30" t="s">
        <v>1280</v>
      </c>
      <c r="F416" s="54" t="s">
        <v>169</v>
      </c>
      <c r="G416" s="26"/>
      <c r="H416" s="28"/>
      <c r="I416" s="32"/>
      <c r="J416" s="37"/>
      <c r="K416" s="33"/>
      <c r="L416" s="34"/>
      <c r="M416" s="35"/>
      <c r="N416" s="35"/>
      <c r="O416" s="36"/>
      <c r="P416" s="30" t="s">
        <v>1281</v>
      </c>
      <c r="Q416" s="30" t="s">
        <v>1282</v>
      </c>
      <c r="R416" s="30" t="s">
        <v>112</v>
      </c>
      <c r="S416" s="38">
        <f t="shared" si="25"/>
        <v>0</v>
      </c>
      <c r="T416" s="39" t="str">
        <f>_xlfn.IFNA(VLOOKUP(G416,'附表（价格）'!A:C,3,0),"")</f>
        <v/>
      </c>
      <c r="U416" s="40">
        <f t="shared" si="26"/>
        <v>0</v>
      </c>
      <c r="V416" s="33"/>
      <c r="W416" s="40">
        <f t="shared" si="27"/>
        <v>0</v>
      </c>
      <c r="X416" s="20"/>
      <c r="Y416" s="44"/>
      <c r="Z416" s="44"/>
      <c r="AC416" s="43" t="str">
        <f>_xlfn.IFNA(VLOOKUP(Y416,H:H,1,0),"")</f>
        <v/>
      </c>
      <c r="AD416" s="43" t="str">
        <f>_xlfn.IFNA(VLOOKUP(Z416,H:H,1,0),"")</f>
        <v/>
      </c>
    </row>
    <row r="417" spans="1:30" ht="20" customHeight="1">
      <c r="A417" s="26">
        <f t="shared" si="24"/>
        <v>416</v>
      </c>
      <c r="B417" s="29" t="s">
        <v>1285</v>
      </c>
      <c r="C417" s="29" t="s">
        <v>26</v>
      </c>
      <c r="D417" s="29" t="s">
        <v>1286</v>
      </c>
      <c r="E417" s="29" t="s">
        <v>1287</v>
      </c>
      <c r="F417" s="53" t="s">
        <v>169</v>
      </c>
      <c r="G417" s="26"/>
      <c r="H417" s="28"/>
      <c r="I417" s="32"/>
      <c r="J417" s="37"/>
      <c r="K417" s="33"/>
      <c r="L417" s="34"/>
      <c r="M417" s="35"/>
      <c r="N417" s="35"/>
      <c r="O417" s="36"/>
      <c r="P417" s="29" t="s">
        <v>1281</v>
      </c>
      <c r="Q417" s="29" t="s">
        <v>1282</v>
      </c>
      <c r="R417" s="29" t="s">
        <v>112</v>
      </c>
      <c r="S417" s="38">
        <f t="shared" si="25"/>
        <v>0</v>
      </c>
      <c r="T417" s="39" t="str">
        <f>_xlfn.IFNA(VLOOKUP(G417,'附表（价格）'!A:C,3,0),"")</f>
        <v/>
      </c>
      <c r="U417" s="40">
        <f t="shared" si="26"/>
        <v>0</v>
      </c>
      <c r="V417" s="33"/>
      <c r="W417" s="40">
        <f t="shared" si="27"/>
        <v>0</v>
      </c>
      <c r="X417" s="20"/>
      <c r="Y417" s="44"/>
      <c r="Z417" s="44"/>
      <c r="AC417" s="43" t="str">
        <f>_xlfn.IFNA(VLOOKUP(Y417,H:H,1,0),"")</f>
        <v/>
      </c>
      <c r="AD417" s="43" t="str">
        <f>_xlfn.IFNA(VLOOKUP(Z417,H:H,1,0),"")</f>
        <v/>
      </c>
    </row>
    <row r="418" spans="1:30" ht="20" customHeight="1">
      <c r="A418" s="26">
        <f t="shared" si="24"/>
        <v>417</v>
      </c>
      <c r="B418" s="29" t="s">
        <v>1288</v>
      </c>
      <c r="C418" s="29" t="s">
        <v>26</v>
      </c>
      <c r="D418" s="29" t="s">
        <v>1289</v>
      </c>
      <c r="E418" s="29" t="s">
        <v>1290</v>
      </c>
      <c r="F418" s="53" t="s">
        <v>169</v>
      </c>
      <c r="G418" s="26"/>
      <c r="H418" s="28"/>
      <c r="I418" s="32"/>
      <c r="J418" s="37"/>
      <c r="K418" s="33"/>
      <c r="L418" s="34"/>
      <c r="M418" s="35"/>
      <c r="N418" s="35"/>
      <c r="O418" s="36"/>
      <c r="P418" s="29" t="s">
        <v>1281</v>
      </c>
      <c r="Q418" s="29" t="s">
        <v>1282</v>
      </c>
      <c r="R418" s="29" t="s">
        <v>112</v>
      </c>
      <c r="S418" s="38">
        <f t="shared" si="25"/>
        <v>0</v>
      </c>
      <c r="T418" s="39" t="str">
        <f>_xlfn.IFNA(VLOOKUP(G418,'附表（价格）'!A:C,3,0),"")</f>
        <v/>
      </c>
      <c r="U418" s="40">
        <f t="shared" si="26"/>
        <v>0</v>
      </c>
      <c r="V418" s="33"/>
      <c r="W418" s="40">
        <f t="shared" si="27"/>
        <v>0</v>
      </c>
      <c r="X418" s="20"/>
      <c r="Y418" s="44"/>
      <c r="Z418" s="44"/>
      <c r="AC418" s="43" t="str">
        <f>_xlfn.IFNA(VLOOKUP(Y418,H:H,1,0),"")</f>
        <v/>
      </c>
      <c r="AD418" s="43" t="str">
        <f>_xlfn.IFNA(VLOOKUP(Z418,H:H,1,0),"")</f>
        <v/>
      </c>
    </row>
    <row r="419" spans="1:30" ht="20" customHeight="1">
      <c r="A419" s="26">
        <f t="shared" si="24"/>
        <v>418</v>
      </c>
      <c r="B419" s="30" t="s">
        <v>1291</v>
      </c>
      <c r="C419" s="30" t="s">
        <v>26</v>
      </c>
      <c r="D419" s="30" t="s">
        <v>1292</v>
      </c>
      <c r="E419" s="30" t="s">
        <v>1290</v>
      </c>
      <c r="F419" s="54" t="s">
        <v>169</v>
      </c>
      <c r="G419" s="26"/>
      <c r="H419" s="28"/>
      <c r="I419" s="32"/>
      <c r="J419" s="37"/>
      <c r="K419" s="33"/>
      <c r="L419" s="34"/>
      <c r="M419" s="35"/>
      <c r="N419" s="35"/>
      <c r="O419" s="36"/>
      <c r="P419" s="30" t="s">
        <v>1281</v>
      </c>
      <c r="Q419" s="30" t="s">
        <v>1282</v>
      </c>
      <c r="R419" s="30" t="s">
        <v>112</v>
      </c>
      <c r="S419" s="38">
        <f t="shared" si="25"/>
        <v>0</v>
      </c>
      <c r="T419" s="39" t="str">
        <f>_xlfn.IFNA(VLOOKUP(G419,'附表（价格）'!A:C,3,0),"")</f>
        <v/>
      </c>
      <c r="U419" s="40">
        <f t="shared" si="26"/>
        <v>0</v>
      </c>
      <c r="V419" s="33"/>
      <c r="W419" s="40">
        <f t="shared" si="27"/>
        <v>0</v>
      </c>
      <c r="X419" s="20"/>
      <c r="Y419" s="44"/>
      <c r="Z419" s="44"/>
      <c r="AC419" s="43" t="str">
        <f>_xlfn.IFNA(VLOOKUP(Y419,H:H,1,0),"")</f>
        <v/>
      </c>
      <c r="AD419" s="43" t="str">
        <f>_xlfn.IFNA(VLOOKUP(Z419,H:H,1,0),"")</f>
        <v/>
      </c>
    </row>
    <row r="420" spans="1:30" ht="20" customHeight="1">
      <c r="A420" s="26">
        <f t="shared" si="24"/>
        <v>419</v>
      </c>
      <c r="B420" s="29" t="s">
        <v>1293</v>
      </c>
      <c r="C420" s="29" t="s">
        <v>26</v>
      </c>
      <c r="D420" s="29" t="s">
        <v>1294</v>
      </c>
      <c r="E420" s="29" t="s">
        <v>1295</v>
      </c>
      <c r="F420" s="53" t="s">
        <v>1296</v>
      </c>
      <c r="G420" s="26"/>
      <c r="H420" s="28"/>
      <c r="I420" s="32"/>
      <c r="J420" s="37"/>
      <c r="K420" s="33"/>
      <c r="L420" s="34"/>
      <c r="M420" s="35"/>
      <c r="N420" s="35"/>
      <c r="O420" s="36"/>
      <c r="P420" s="29" t="s">
        <v>1281</v>
      </c>
      <c r="Q420" s="29" t="s">
        <v>1282</v>
      </c>
      <c r="R420" s="29" t="s">
        <v>112</v>
      </c>
      <c r="S420" s="38">
        <f t="shared" si="25"/>
        <v>0</v>
      </c>
      <c r="T420" s="39" t="str">
        <f>_xlfn.IFNA(VLOOKUP(G420,'附表（价格）'!A:C,3,0),"")</f>
        <v/>
      </c>
      <c r="U420" s="40">
        <f t="shared" si="26"/>
        <v>0</v>
      </c>
      <c r="V420" s="33"/>
      <c r="W420" s="40">
        <f t="shared" si="27"/>
        <v>0</v>
      </c>
      <c r="X420" s="20"/>
      <c r="Y420" s="44"/>
      <c r="Z420" s="44"/>
      <c r="AC420" s="43" t="str">
        <f>_xlfn.IFNA(VLOOKUP(Y420,H:H,1,0),"")</f>
        <v/>
      </c>
      <c r="AD420" s="43" t="str">
        <f>_xlfn.IFNA(VLOOKUP(Z420,H:H,1,0),"")</f>
        <v/>
      </c>
    </row>
    <row r="421" spans="1:30" ht="20" customHeight="1">
      <c r="A421" s="26">
        <f t="shared" si="24"/>
        <v>420</v>
      </c>
      <c r="B421" s="30" t="s">
        <v>1297</v>
      </c>
      <c r="C421" s="30" t="s">
        <v>26</v>
      </c>
      <c r="D421" s="30" t="s">
        <v>1298</v>
      </c>
      <c r="E421" s="30" t="s">
        <v>1295</v>
      </c>
      <c r="F421" s="54" t="s">
        <v>146</v>
      </c>
      <c r="G421" s="26"/>
      <c r="H421" s="28"/>
      <c r="I421" s="32"/>
      <c r="J421" s="37"/>
      <c r="K421" s="33"/>
      <c r="L421" s="34"/>
      <c r="M421" s="35"/>
      <c r="N421" s="35"/>
      <c r="O421" s="36"/>
      <c r="P421" s="30" t="s">
        <v>1281</v>
      </c>
      <c r="Q421" s="30" t="s">
        <v>1282</v>
      </c>
      <c r="R421" s="30" t="s">
        <v>112</v>
      </c>
      <c r="S421" s="38">
        <f t="shared" si="25"/>
        <v>0</v>
      </c>
      <c r="T421" s="39" t="str">
        <f>_xlfn.IFNA(VLOOKUP(G421,'附表（价格）'!A:C,3,0),"")</f>
        <v/>
      </c>
      <c r="U421" s="40">
        <f t="shared" si="26"/>
        <v>0</v>
      </c>
      <c r="V421" s="33"/>
      <c r="W421" s="40">
        <f t="shared" si="27"/>
        <v>0</v>
      </c>
      <c r="X421" s="20"/>
      <c r="Y421" s="44"/>
      <c r="Z421" s="44"/>
      <c r="AC421" s="43" t="str">
        <f>_xlfn.IFNA(VLOOKUP(Y421,H:H,1,0),"")</f>
        <v/>
      </c>
      <c r="AD421" s="43" t="str">
        <f>_xlfn.IFNA(VLOOKUP(Z421,H:H,1,0),"")</f>
        <v/>
      </c>
    </row>
    <row r="422" spans="1:30" ht="20" customHeight="1">
      <c r="A422" s="26">
        <f t="shared" si="24"/>
        <v>421</v>
      </c>
      <c r="B422" s="30" t="s">
        <v>1299</v>
      </c>
      <c r="C422" s="30" t="s">
        <v>26</v>
      </c>
      <c r="D422" s="30" t="s">
        <v>1300</v>
      </c>
      <c r="E422" s="30" t="s">
        <v>1301</v>
      </c>
      <c r="F422" s="54" t="s">
        <v>109</v>
      </c>
      <c r="G422" s="26"/>
      <c r="H422" s="28"/>
      <c r="I422" s="32"/>
      <c r="J422" s="37"/>
      <c r="K422" s="33"/>
      <c r="L422" s="34"/>
      <c r="M422" s="35"/>
      <c r="N422" s="35"/>
      <c r="O422" s="36"/>
      <c r="P422" s="30" t="s">
        <v>1281</v>
      </c>
      <c r="Q422" s="30" t="s">
        <v>1282</v>
      </c>
      <c r="R422" s="30" t="s">
        <v>112</v>
      </c>
      <c r="S422" s="38">
        <f t="shared" si="25"/>
        <v>0</v>
      </c>
      <c r="T422" s="39" t="str">
        <f>_xlfn.IFNA(VLOOKUP(G422,'附表（价格）'!A:C,3,0),"")</f>
        <v/>
      </c>
      <c r="U422" s="40">
        <f t="shared" si="26"/>
        <v>0</v>
      </c>
      <c r="V422" s="33"/>
      <c r="W422" s="40">
        <f t="shared" si="27"/>
        <v>0</v>
      </c>
      <c r="X422" s="20"/>
      <c r="Y422" s="44"/>
      <c r="Z422" s="44"/>
      <c r="AC422" s="43" t="str">
        <f>_xlfn.IFNA(VLOOKUP(Y422,H:H,1,0),"")</f>
        <v/>
      </c>
      <c r="AD422" s="43" t="str">
        <f>_xlfn.IFNA(VLOOKUP(Z422,H:H,1,0),"")</f>
        <v/>
      </c>
    </row>
    <row r="423" spans="1:30" ht="20" customHeight="1">
      <c r="A423" s="26">
        <f t="shared" si="24"/>
        <v>422</v>
      </c>
      <c r="B423" s="30" t="s">
        <v>1302</v>
      </c>
      <c r="C423" s="30" t="s">
        <v>26</v>
      </c>
      <c r="D423" s="30" t="s">
        <v>1303</v>
      </c>
      <c r="E423" s="30" t="s">
        <v>1304</v>
      </c>
      <c r="F423" s="54" t="s">
        <v>169</v>
      </c>
      <c r="G423" s="26"/>
      <c r="H423" s="28"/>
      <c r="I423" s="32"/>
      <c r="J423" s="37"/>
      <c r="K423" s="33"/>
      <c r="L423" s="34"/>
      <c r="M423" s="35"/>
      <c r="N423" s="35"/>
      <c r="O423" s="36"/>
      <c r="P423" s="30" t="s">
        <v>1281</v>
      </c>
      <c r="Q423" s="30" t="s">
        <v>1282</v>
      </c>
      <c r="R423" s="30" t="s">
        <v>112</v>
      </c>
      <c r="S423" s="38">
        <f t="shared" si="25"/>
        <v>0</v>
      </c>
      <c r="T423" s="39" t="str">
        <f>_xlfn.IFNA(VLOOKUP(G423,'附表（价格）'!A:C,3,0),"")</f>
        <v/>
      </c>
      <c r="U423" s="40">
        <f t="shared" si="26"/>
        <v>0</v>
      </c>
      <c r="V423" s="33"/>
      <c r="W423" s="40">
        <f t="shared" si="27"/>
        <v>0</v>
      </c>
      <c r="X423" s="20"/>
      <c r="Y423" s="44"/>
      <c r="Z423" s="44"/>
      <c r="AC423" s="43" t="str">
        <f>_xlfn.IFNA(VLOOKUP(Y423,H:H,1,0),"")</f>
        <v/>
      </c>
      <c r="AD423" s="43" t="str">
        <f>_xlfn.IFNA(VLOOKUP(Z423,H:H,1,0),"")</f>
        <v/>
      </c>
    </row>
    <row r="424" spans="1:30" ht="20" customHeight="1">
      <c r="A424" s="26">
        <f t="shared" si="24"/>
        <v>423</v>
      </c>
      <c r="B424" s="29" t="s">
        <v>1305</v>
      </c>
      <c r="C424" s="29" t="s">
        <v>26</v>
      </c>
      <c r="D424" s="29" t="s">
        <v>1306</v>
      </c>
      <c r="E424" s="29" t="s">
        <v>1304</v>
      </c>
      <c r="F424" s="53" t="s">
        <v>109</v>
      </c>
      <c r="G424" s="26"/>
      <c r="H424" s="28"/>
      <c r="I424" s="32"/>
      <c r="J424" s="37"/>
      <c r="K424" s="33"/>
      <c r="L424" s="34"/>
      <c r="M424" s="35"/>
      <c r="N424" s="35"/>
      <c r="O424" s="36"/>
      <c r="P424" s="29" t="s">
        <v>1281</v>
      </c>
      <c r="Q424" s="29" t="s">
        <v>1282</v>
      </c>
      <c r="R424" s="29" t="s">
        <v>112</v>
      </c>
      <c r="S424" s="38">
        <f t="shared" si="25"/>
        <v>0</v>
      </c>
      <c r="T424" s="39" t="str">
        <f>_xlfn.IFNA(VLOOKUP(G424,'附表（价格）'!A:C,3,0),"")</f>
        <v/>
      </c>
      <c r="U424" s="40">
        <f t="shared" si="26"/>
        <v>0</v>
      </c>
      <c r="V424" s="33"/>
      <c r="W424" s="40">
        <f t="shared" si="27"/>
        <v>0</v>
      </c>
      <c r="X424" s="20"/>
      <c r="Y424" s="44"/>
      <c r="Z424" s="44"/>
      <c r="AC424" s="43" t="str">
        <f>_xlfn.IFNA(VLOOKUP(Y424,H:H,1,0),"")</f>
        <v/>
      </c>
      <c r="AD424" s="43" t="str">
        <f>_xlfn.IFNA(VLOOKUP(Z424,H:H,1,0),"")</f>
        <v/>
      </c>
    </row>
    <row r="425" spans="1:30" ht="20" customHeight="1">
      <c r="A425" s="26">
        <f t="shared" si="24"/>
        <v>424</v>
      </c>
      <c r="B425" s="30" t="s">
        <v>1281</v>
      </c>
      <c r="C425" s="30" t="s">
        <v>33</v>
      </c>
      <c r="D425" s="30" t="s">
        <v>1282</v>
      </c>
      <c r="E425" s="30" t="s">
        <v>94</v>
      </c>
      <c r="F425" s="54" t="s">
        <v>35</v>
      </c>
      <c r="G425" s="26"/>
      <c r="H425" s="28"/>
      <c r="I425" s="32"/>
      <c r="J425" s="37"/>
      <c r="K425" s="33"/>
      <c r="L425" s="34"/>
      <c r="M425" s="35"/>
      <c r="N425" s="35"/>
      <c r="O425" s="36"/>
      <c r="P425" s="30" t="s">
        <v>1281</v>
      </c>
      <c r="Q425" s="30" t="s">
        <v>1282</v>
      </c>
      <c r="R425" s="30" t="s">
        <v>112</v>
      </c>
      <c r="S425" s="38">
        <f t="shared" si="25"/>
        <v>0</v>
      </c>
      <c r="T425" s="39" t="str">
        <f>_xlfn.IFNA(VLOOKUP(G425,'附表（价格）'!A:C,3,0),"")</f>
        <v/>
      </c>
      <c r="U425" s="40">
        <f t="shared" si="26"/>
        <v>0</v>
      </c>
      <c r="V425" s="33"/>
      <c r="W425" s="40">
        <f t="shared" si="27"/>
        <v>0</v>
      </c>
      <c r="X425" s="20"/>
      <c r="Y425" s="44"/>
      <c r="Z425" s="44"/>
      <c r="AC425" s="43" t="str">
        <f>_xlfn.IFNA(VLOOKUP(Y425,H:H,1,0),"")</f>
        <v/>
      </c>
      <c r="AD425" s="43" t="str">
        <f>_xlfn.IFNA(VLOOKUP(Z425,H:H,1,0),"")</f>
        <v/>
      </c>
    </row>
    <row r="426" spans="1:30" ht="20" customHeight="1">
      <c r="A426" s="26">
        <f t="shared" si="24"/>
        <v>425</v>
      </c>
      <c r="B426" s="29" t="s">
        <v>1307</v>
      </c>
      <c r="C426" s="29" t="s">
        <v>33</v>
      </c>
      <c r="D426" s="29" t="s">
        <v>1308</v>
      </c>
      <c r="E426" s="29" t="s">
        <v>94</v>
      </c>
      <c r="F426" s="53" t="s">
        <v>35</v>
      </c>
      <c r="G426" s="26"/>
      <c r="H426" s="28"/>
      <c r="I426" s="32"/>
      <c r="J426" s="37"/>
      <c r="K426" s="33"/>
      <c r="L426" s="34"/>
      <c r="M426" s="35"/>
      <c r="N426" s="35"/>
      <c r="O426" s="36"/>
      <c r="P426" s="29" t="s">
        <v>1307</v>
      </c>
      <c r="Q426" s="29" t="s">
        <v>1308</v>
      </c>
      <c r="R426" s="29" t="s">
        <v>32</v>
      </c>
      <c r="S426" s="38">
        <f t="shared" si="25"/>
        <v>0</v>
      </c>
      <c r="T426" s="39" t="str">
        <f>_xlfn.IFNA(VLOOKUP(G426,'附表（价格）'!A:C,3,0),"")</f>
        <v/>
      </c>
      <c r="U426" s="40">
        <f t="shared" si="26"/>
        <v>0</v>
      </c>
      <c r="V426" s="33"/>
      <c r="W426" s="40">
        <f t="shared" si="27"/>
        <v>0</v>
      </c>
      <c r="X426" s="20"/>
      <c r="Y426" s="44"/>
      <c r="Z426" s="44"/>
      <c r="AC426" s="43" t="str">
        <f>_xlfn.IFNA(VLOOKUP(Y426,H:H,1,0),"")</f>
        <v/>
      </c>
      <c r="AD426" s="43" t="str">
        <f>_xlfn.IFNA(VLOOKUP(Z426,H:H,1,0),"")</f>
        <v/>
      </c>
    </row>
    <row r="427" spans="1:30" ht="20" customHeight="1">
      <c r="A427" s="26">
        <f t="shared" si="24"/>
        <v>426</v>
      </c>
      <c r="B427" s="29" t="s">
        <v>1309</v>
      </c>
      <c r="C427" s="29" t="s">
        <v>26</v>
      </c>
      <c r="D427" s="29" t="s">
        <v>1310</v>
      </c>
      <c r="E427" s="29" t="s">
        <v>1311</v>
      </c>
      <c r="F427" s="53" t="s">
        <v>109</v>
      </c>
      <c r="G427" s="26"/>
      <c r="H427" s="28"/>
      <c r="I427" s="32"/>
      <c r="J427" s="37"/>
      <c r="K427" s="33"/>
      <c r="L427" s="34"/>
      <c r="M427" s="35"/>
      <c r="N427" s="35"/>
      <c r="O427" s="36"/>
      <c r="P427" s="29" t="s">
        <v>1312</v>
      </c>
      <c r="Q427" s="29" t="s">
        <v>1313</v>
      </c>
      <c r="R427" s="29" t="s">
        <v>32</v>
      </c>
      <c r="S427" s="38">
        <f t="shared" si="25"/>
        <v>0</v>
      </c>
      <c r="T427" s="39" t="str">
        <f>_xlfn.IFNA(VLOOKUP(G427,'附表（价格）'!A:C,3,0),"")</f>
        <v/>
      </c>
      <c r="U427" s="40">
        <f t="shared" si="26"/>
        <v>0</v>
      </c>
      <c r="V427" s="33"/>
      <c r="W427" s="40">
        <f t="shared" si="27"/>
        <v>0</v>
      </c>
      <c r="X427" s="20"/>
      <c r="Y427" s="44"/>
      <c r="Z427" s="44"/>
      <c r="AC427" s="43" t="str">
        <f>_xlfn.IFNA(VLOOKUP(Y427,H:H,1,0),"")</f>
        <v/>
      </c>
      <c r="AD427" s="43" t="str">
        <f>_xlfn.IFNA(VLOOKUP(Z427,H:H,1,0),"")</f>
        <v/>
      </c>
    </row>
    <row r="428" spans="1:30" ht="20" customHeight="1">
      <c r="A428" s="26">
        <f t="shared" si="24"/>
        <v>427</v>
      </c>
      <c r="B428" s="29" t="s">
        <v>1314</v>
      </c>
      <c r="C428" s="29" t="s">
        <v>26</v>
      </c>
      <c r="D428" s="29" t="s">
        <v>1315</v>
      </c>
      <c r="E428" s="29" t="s">
        <v>1316</v>
      </c>
      <c r="F428" s="53" t="s">
        <v>135</v>
      </c>
      <c r="G428" s="26"/>
      <c r="H428" s="28"/>
      <c r="I428" s="32"/>
      <c r="J428" s="37"/>
      <c r="K428" s="33"/>
      <c r="L428" s="34"/>
      <c r="M428" s="35"/>
      <c r="N428" s="35"/>
      <c r="O428" s="36"/>
      <c r="P428" s="29" t="s">
        <v>1312</v>
      </c>
      <c r="Q428" s="29" t="s">
        <v>1313</v>
      </c>
      <c r="R428" s="29" t="s">
        <v>32</v>
      </c>
      <c r="S428" s="38">
        <f t="shared" si="25"/>
        <v>0</v>
      </c>
      <c r="T428" s="39" t="str">
        <f>_xlfn.IFNA(VLOOKUP(G428,'附表（价格）'!A:C,3,0),"")</f>
        <v/>
      </c>
      <c r="U428" s="40">
        <f t="shared" si="26"/>
        <v>0</v>
      </c>
      <c r="V428" s="33"/>
      <c r="W428" s="40">
        <f t="shared" si="27"/>
        <v>0</v>
      </c>
      <c r="X428" s="20"/>
      <c r="Y428" s="44"/>
      <c r="Z428" s="44"/>
      <c r="AC428" s="43" t="str">
        <f>_xlfn.IFNA(VLOOKUP(Y428,H:H,1,0),"")</f>
        <v/>
      </c>
      <c r="AD428" s="43" t="str">
        <f>_xlfn.IFNA(VLOOKUP(Z428,H:H,1,0),"")</f>
        <v/>
      </c>
    </row>
    <row r="429" spans="1:30" ht="20" customHeight="1">
      <c r="A429" s="26">
        <f t="shared" si="24"/>
        <v>428</v>
      </c>
      <c r="B429" s="29" t="s">
        <v>1312</v>
      </c>
      <c r="C429" s="29" t="s">
        <v>33</v>
      </c>
      <c r="D429" s="29" t="s">
        <v>1313</v>
      </c>
      <c r="E429" s="29" t="s">
        <v>94</v>
      </c>
      <c r="F429" s="53" t="s">
        <v>35</v>
      </c>
      <c r="G429" s="26"/>
      <c r="H429" s="28"/>
      <c r="I429" s="32"/>
      <c r="J429" s="37"/>
      <c r="K429" s="33"/>
      <c r="L429" s="34"/>
      <c r="M429" s="35"/>
      <c r="N429" s="35"/>
      <c r="O429" s="36"/>
      <c r="P429" s="29" t="s">
        <v>1312</v>
      </c>
      <c r="Q429" s="29" t="s">
        <v>1313</v>
      </c>
      <c r="R429" s="29" t="s">
        <v>32</v>
      </c>
      <c r="S429" s="38">
        <f t="shared" si="25"/>
        <v>0</v>
      </c>
      <c r="T429" s="39" t="str">
        <f>_xlfn.IFNA(VLOOKUP(G429,'附表（价格）'!A:C,3,0),"")</f>
        <v/>
      </c>
      <c r="U429" s="40">
        <f t="shared" si="26"/>
        <v>0</v>
      </c>
      <c r="V429" s="33"/>
      <c r="W429" s="40">
        <f t="shared" si="27"/>
        <v>0</v>
      </c>
      <c r="X429" s="20"/>
      <c r="Y429" s="44"/>
      <c r="Z429" s="44"/>
      <c r="AC429" s="43" t="str">
        <f>_xlfn.IFNA(VLOOKUP(Y429,H:H,1,0),"")</f>
        <v/>
      </c>
      <c r="AD429" s="43" t="str">
        <f>_xlfn.IFNA(VLOOKUP(Z429,H:H,1,0),"")</f>
        <v/>
      </c>
    </row>
    <row r="430" spans="1:30" ht="20" customHeight="1">
      <c r="A430" s="26">
        <f t="shared" si="24"/>
        <v>429</v>
      </c>
      <c r="B430" s="30" t="s">
        <v>1317</v>
      </c>
      <c r="C430" s="30" t="s">
        <v>26</v>
      </c>
      <c r="D430" s="30" t="s">
        <v>1318</v>
      </c>
      <c r="E430" s="30" t="s">
        <v>1319</v>
      </c>
      <c r="F430" s="54" t="s">
        <v>222</v>
      </c>
      <c r="G430" s="26"/>
      <c r="H430" s="28"/>
      <c r="I430" s="32"/>
      <c r="J430" s="37"/>
      <c r="K430" s="33"/>
      <c r="L430" s="34"/>
      <c r="M430" s="35"/>
      <c r="N430" s="35"/>
      <c r="O430" s="36"/>
      <c r="P430" s="30" t="s">
        <v>1320</v>
      </c>
      <c r="Q430" s="30" t="s">
        <v>1321</v>
      </c>
      <c r="R430" s="30" t="s">
        <v>101</v>
      </c>
      <c r="S430" s="38">
        <f t="shared" si="25"/>
        <v>0</v>
      </c>
      <c r="T430" s="39" t="str">
        <f>_xlfn.IFNA(VLOOKUP(G430,'附表（价格）'!A:C,3,0),"")</f>
        <v/>
      </c>
      <c r="U430" s="40">
        <f t="shared" si="26"/>
        <v>0</v>
      </c>
      <c r="V430" s="33"/>
      <c r="W430" s="40">
        <f t="shared" si="27"/>
        <v>0</v>
      </c>
      <c r="X430" s="20"/>
      <c r="Y430" s="44"/>
      <c r="Z430" s="44"/>
      <c r="AC430" s="43" t="str">
        <f>_xlfn.IFNA(VLOOKUP(Y430,H:H,1,0),"")</f>
        <v/>
      </c>
      <c r="AD430" s="43" t="str">
        <f>_xlfn.IFNA(VLOOKUP(Z430,H:H,1,0),"")</f>
        <v/>
      </c>
    </row>
    <row r="431" spans="1:30" ht="20" customHeight="1">
      <c r="A431" s="26">
        <f t="shared" si="24"/>
        <v>430</v>
      </c>
      <c r="B431" s="30" t="s">
        <v>1322</v>
      </c>
      <c r="C431" s="30" t="s">
        <v>26</v>
      </c>
      <c r="D431" s="30" t="s">
        <v>1323</v>
      </c>
      <c r="E431" s="30" t="s">
        <v>1324</v>
      </c>
      <c r="F431" s="54" t="s">
        <v>132</v>
      </c>
      <c r="G431" s="26"/>
      <c r="H431" s="28"/>
      <c r="I431" s="32"/>
      <c r="J431" s="37"/>
      <c r="K431" s="33"/>
      <c r="L431" s="34"/>
      <c r="M431" s="35"/>
      <c r="N431" s="35"/>
      <c r="O431" s="36"/>
      <c r="P431" s="30" t="s">
        <v>1320</v>
      </c>
      <c r="Q431" s="30" t="s">
        <v>1321</v>
      </c>
      <c r="R431" s="30" t="s">
        <v>101</v>
      </c>
      <c r="S431" s="38">
        <f t="shared" si="25"/>
        <v>0</v>
      </c>
      <c r="T431" s="39" t="str">
        <f>_xlfn.IFNA(VLOOKUP(G431,'附表（价格）'!A:C,3,0),"")</f>
        <v/>
      </c>
      <c r="U431" s="40">
        <f t="shared" si="26"/>
        <v>0</v>
      </c>
      <c r="V431" s="33"/>
      <c r="W431" s="40">
        <f t="shared" si="27"/>
        <v>0</v>
      </c>
      <c r="X431" s="20"/>
      <c r="Y431" s="44"/>
      <c r="Z431" s="44"/>
      <c r="AC431" s="43" t="str">
        <f>_xlfn.IFNA(VLOOKUP(Y431,H:H,1,0),"")</f>
        <v/>
      </c>
      <c r="AD431" s="43" t="str">
        <f>_xlfn.IFNA(VLOOKUP(Z431,H:H,1,0),"")</f>
        <v/>
      </c>
    </row>
    <row r="432" spans="1:30" ht="20" customHeight="1">
      <c r="A432" s="26">
        <f t="shared" si="24"/>
        <v>431</v>
      </c>
      <c r="B432" s="29" t="s">
        <v>1325</v>
      </c>
      <c r="C432" s="29" t="s">
        <v>26</v>
      </c>
      <c r="D432" s="29" t="s">
        <v>1326</v>
      </c>
      <c r="E432" s="29" t="s">
        <v>1327</v>
      </c>
      <c r="F432" s="53" t="s">
        <v>1328</v>
      </c>
      <c r="G432" s="26"/>
      <c r="H432" s="28"/>
      <c r="I432" s="32"/>
      <c r="J432" s="37"/>
      <c r="K432" s="33"/>
      <c r="L432" s="34"/>
      <c r="M432" s="35"/>
      <c r="N432" s="35"/>
      <c r="O432" s="36"/>
      <c r="P432" s="29" t="s">
        <v>1320</v>
      </c>
      <c r="Q432" s="29" t="s">
        <v>1321</v>
      </c>
      <c r="R432" s="29" t="s">
        <v>101</v>
      </c>
      <c r="S432" s="38">
        <f t="shared" si="25"/>
        <v>0</v>
      </c>
      <c r="T432" s="39" t="str">
        <f>_xlfn.IFNA(VLOOKUP(G432,'附表（价格）'!A:C,3,0),"")</f>
        <v/>
      </c>
      <c r="U432" s="40">
        <f t="shared" si="26"/>
        <v>0</v>
      </c>
      <c r="V432" s="33"/>
      <c r="W432" s="40">
        <f t="shared" si="27"/>
        <v>0</v>
      </c>
      <c r="X432" s="20"/>
      <c r="Y432" s="44"/>
      <c r="Z432" s="44"/>
      <c r="AC432" s="43" t="str">
        <f>_xlfn.IFNA(VLOOKUP(Y432,H:H,1,0),"")</f>
        <v/>
      </c>
      <c r="AD432" s="43" t="str">
        <f>_xlfn.IFNA(VLOOKUP(Z432,H:H,1,0),"")</f>
        <v/>
      </c>
    </row>
    <row r="433" spans="1:30" ht="20" customHeight="1">
      <c r="A433" s="26">
        <f t="shared" si="24"/>
        <v>432</v>
      </c>
      <c r="B433" s="30" t="s">
        <v>1329</v>
      </c>
      <c r="C433" s="30" t="s">
        <v>26</v>
      </c>
      <c r="D433" s="30" t="s">
        <v>1330</v>
      </c>
      <c r="E433" s="30" t="s">
        <v>1331</v>
      </c>
      <c r="F433" s="54" t="s">
        <v>109</v>
      </c>
      <c r="G433" s="26"/>
      <c r="H433" s="28"/>
      <c r="I433" s="32"/>
      <c r="J433" s="37"/>
      <c r="K433" s="33"/>
      <c r="L433" s="34"/>
      <c r="M433" s="35"/>
      <c r="N433" s="35"/>
      <c r="O433" s="36"/>
      <c r="P433" s="30" t="s">
        <v>1320</v>
      </c>
      <c r="Q433" s="30" t="s">
        <v>1321</v>
      </c>
      <c r="R433" s="30" t="s">
        <v>101</v>
      </c>
      <c r="S433" s="38">
        <f t="shared" si="25"/>
        <v>0</v>
      </c>
      <c r="T433" s="39" t="str">
        <f>_xlfn.IFNA(VLOOKUP(G433,'附表（价格）'!A:C,3,0),"")</f>
        <v/>
      </c>
      <c r="U433" s="40">
        <f t="shared" si="26"/>
        <v>0</v>
      </c>
      <c r="V433" s="33"/>
      <c r="W433" s="40">
        <f t="shared" si="27"/>
        <v>0</v>
      </c>
      <c r="X433" s="20"/>
      <c r="Y433" s="44"/>
      <c r="Z433" s="44"/>
      <c r="AC433" s="43" t="str">
        <f>_xlfn.IFNA(VLOOKUP(Y433,H:H,1,0),"")</f>
        <v/>
      </c>
      <c r="AD433" s="43" t="str">
        <f>_xlfn.IFNA(VLOOKUP(Z433,H:H,1,0),"")</f>
        <v/>
      </c>
    </row>
    <row r="434" spans="1:30" ht="20" customHeight="1">
      <c r="A434" s="26">
        <f t="shared" si="24"/>
        <v>433</v>
      </c>
      <c r="B434" s="29" t="s">
        <v>1332</v>
      </c>
      <c r="C434" s="29" t="s">
        <v>26</v>
      </c>
      <c r="D434" s="29" t="s">
        <v>1333</v>
      </c>
      <c r="E434" s="29" t="s">
        <v>1334</v>
      </c>
      <c r="F434" s="53" t="s">
        <v>146</v>
      </c>
      <c r="G434" s="26"/>
      <c r="H434" s="28"/>
      <c r="I434" s="32"/>
      <c r="J434" s="37"/>
      <c r="K434" s="33"/>
      <c r="L434" s="34"/>
      <c r="M434" s="35"/>
      <c r="N434" s="35"/>
      <c r="O434" s="36"/>
      <c r="P434" s="29" t="s">
        <v>1320</v>
      </c>
      <c r="Q434" s="29" t="s">
        <v>1321</v>
      </c>
      <c r="R434" s="29" t="s">
        <v>101</v>
      </c>
      <c r="S434" s="38">
        <f t="shared" si="25"/>
        <v>0</v>
      </c>
      <c r="T434" s="39" t="str">
        <f>_xlfn.IFNA(VLOOKUP(G434,'附表（价格）'!A:C,3,0),"")</f>
        <v/>
      </c>
      <c r="U434" s="40">
        <f t="shared" si="26"/>
        <v>0</v>
      </c>
      <c r="V434" s="33"/>
      <c r="W434" s="40">
        <f t="shared" si="27"/>
        <v>0</v>
      </c>
      <c r="X434" s="20"/>
      <c r="Y434" s="44"/>
      <c r="Z434" s="44"/>
      <c r="AC434" s="43" t="str">
        <f>_xlfn.IFNA(VLOOKUP(Y434,H:H,1,0),"")</f>
        <v/>
      </c>
      <c r="AD434" s="43" t="str">
        <f>_xlfn.IFNA(VLOOKUP(Z434,H:H,1,0),"")</f>
        <v/>
      </c>
    </row>
    <row r="435" spans="1:30" ht="20" customHeight="1">
      <c r="A435" s="26">
        <f t="shared" si="24"/>
        <v>434</v>
      </c>
      <c r="B435" s="29" t="s">
        <v>1335</v>
      </c>
      <c r="C435" s="29" t="s">
        <v>26</v>
      </c>
      <c r="D435" s="29" t="s">
        <v>1336</v>
      </c>
      <c r="E435" s="29" t="s">
        <v>1334</v>
      </c>
      <c r="F435" s="53" t="s">
        <v>216</v>
      </c>
      <c r="G435" s="26"/>
      <c r="H435" s="28"/>
      <c r="I435" s="32"/>
      <c r="J435" s="37"/>
      <c r="K435" s="33"/>
      <c r="L435" s="34"/>
      <c r="M435" s="35"/>
      <c r="N435" s="35"/>
      <c r="O435" s="36"/>
      <c r="P435" s="29" t="s">
        <v>1320</v>
      </c>
      <c r="Q435" s="29" t="s">
        <v>1321</v>
      </c>
      <c r="R435" s="29" t="s">
        <v>101</v>
      </c>
      <c r="S435" s="38">
        <f t="shared" si="25"/>
        <v>0</v>
      </c>
      <c r="T435" s="39" t="str">
        <f>_xlfn.IFNA(VLOOKUP(G435,'附表（价格）'!A:C,3,0),"")</f>
        <v/>
      </c>
      <c r="U435" s="40">
        <f t="shared" si="26"/>
        <v>0</v>
      </c>
      <c r="V435" s="33"/>
      <c r="W435" s="40">
        <f t="shared" si="27"/>
        <v>0</v>
      </c>
      <c r="X435" s="20"/>
      <c r="Y435" s="44"/>
      <c r="Z435" s="44"/>
      <c r="AC435" s="43" t="str">
        <f>_xlfn.IFNA(VLOOKUP(Y435,H:H,1,0),"")</f>
        <v/>
      </c>
      <c r="AD435" s="43" t="str">
        <f>_xlfn.IFNA(VLOOKUP(Z435,H:H,1,0),"")</f>
        <v/>
      </c>
    </row>
    <row r="436" spans="1:30" ht="20" customHeight="1">
      <c r="A436" s="26">
        <f t="shared" si="24"/>
        <v>435</v>
      </c>
      <c r="B436" s="29" t="s">
        <v>1337</v>
      </c>
      <c r="C436" s="29" t="s">
        <v>26</v>
      </c>
      <c r="D436" s="29" t="s">
        <v>1338</v>
      </c>
      <c r="E436" s="29" t="s">
        <v>1334</v>
      </c>
      <c r="F436" s="53" t="s">
        <v>125</v>
      </c>
      <c r="G436" s="26"/>
      <c r="H436" s="28"/>
      <c r="I436" s="32"/>
      <c r="J436" s="37"/>
      <c r="K436" s="33"/>
      <c r="L436" s="34"/>
      <c r="M436" s="35"/>
      <c r="N436" s="35"/>
      <c r="O436" s="36"/>
      <c r="P436" s="29" t="s">
        <v>1320</v>
      </c>
      <c r="Q436" s="29" t="s">
        <v>1321</v>
      </c>
      <c r="R436" s="29" t="s">
        <v>101</v>
      </c>
      <c r="S436" s="38">
        <f t="shared" si="25"/>
        <v>0</v>
      </c>
      <c r="T436" s="39" t="str">
        <f>_xlfn.IFNA(VLOOKUP(G436,'附表（价格）'!A:C,3,0),"")</f>
        <v/>
      </c>
      <c r="U436" s="40">
        <f t="shared" si="26"/>
        <v>0</v>
      </c>
      <c r="V436" s="33"/>
      <c r="W436" s="40">
        <f t="shared" si="27"/>
        <v>0</v>
      </c>
      <c r="X436" s="20"/>
      <c r="Y436" s="44"/>
      <c r="Z436" s="44"/>
      <c r="AC436" s="43" t="str">
        <f>_xlfn.IFNA(VLOOKUP(Y436,H:H,1,0),"")</f>
        <v/>
      </c>
      <c r="AD436" s="43" t="str">
        <f>_xlfn.IFNA(VLOOKUP(Z436,H:H,1,0),"")</f>
        <v/>
      </c>
    </row>
    <row r="437" spans="1:30" ht="20" customHeight="1">
      <c r="A437" s="26">
        <f t="shared" si="24"/>
        <v>436</v>
      </c>
      <c r="B437" s="30" t="s">
        <v>1339</v>
      </c>
      <c r="C437" s="30" t="s">
        <v>26</v>
      </c>
      <c r="D437" s="30" t="s">
        <v>1340</v>
      </c>
      <c r="E437" s="30" t="s">
        <v>1341</v>
      </c>
      <c r="F437" s="54" t="s">
        <v>1342</v>
      </c>
      <c r="G437" s="26"/>
      <c r="H437" s="28"/>
      <c r="I437" s="32"/>
      <c r="J437" s="37"/>
      <c r="K437" s="33"/>
      <c r="L437" s="34"/>
      <c r="M437" s="35"/>
      <c r="N437" s="35"/>
      <c r="O437" s="36"/>
      <c r="P437" s="30" t="s">
        <v>1343</v>
      </c>
      <c r="Q437" s="30" t="s">
        <v>1344</v>
      </c>
      <c r="R437" s="30" t="s">
        <v>101</v>
      </c>
      <c r="S437" s="38">
        <f t="shared" si="25"/>
        <v>0</v>
      </c>
      <c r="T437" s="39" t="str">
        <f>_xlfn.IFNA(VLOOKUP(G437,'附表（价格）'!A:C,3,0),"")</f>
        <v/>
      </c>
      <c r="U437" s="40">
        <f t="shared" si="26"/>
        <v>0</v>
      </c>
      <c r="V437" s="33"/>
      <c r="W437" s="40">
        <f t="shared" si="27"/>
        <v>0</v>
      </c>
      <c r="X437" s="20"/>
      <c r="Y437" s="44"/>
      <c r="Z437" s="44"/>
      <c r="AC437" s="43" t="str">
        <f>_xlfn.IFNA(VLOOKUP(Y437,H:H,1,0),"")</f>
        <v/>
      </c>
      <c r="AD437" s="43" t="str">
        <f>_xlfn.IFNA(VLOOKUP(Z437,H:H,1,0),"")</f>
        <v/>
      </c>
    </row>
    <row r="438" spans="1:30" ht="20" customHeight="1">
      <c r="A438" s="26">
        <f t="shared" si="24"/>
        <v>437</v>
      </c>
      <c r="B438" s="30" t="s">
        <v>1345</v>
      </c>
      <c r="C438" s="30" t="s">
        <v>26</v>
      </c>
      <c r="D438" s="30" t="s">
        <v>1346</v>
      </c>
      <c r="E438" s="30" t="s">
        <v>1347</v>
      </c>
      <c r="F438" s="54" t="s">
        <v>1348</v>
      </c>
      <c r="G438" s="26"/>
      <c r="H438" s="28"/>
      <c r="I438" s="32"/>
      <c r="J438" s="37"/>
      <c r="K438" s="33"/>
      <c r="L438" s="34"/>
      <c r="M438" s="35"/>
      <c r="N438" s="35"/>
      <c r="O438" s="36"/>
      <c r="P438" s="30" t="s">
        <v>1343</v>
      </c>
      <c r="Q438" s="30" t="s">
        <v>1344</v>
      </c>
      <c r="R438" s="30" t="s">
        <v>101</v>
      </c>
      <c r="S438" s="38">
        <f t="shared" si="25"/>
        <v>0</v>
      </c>
      <c r="T438" s="39" t="str">
        <f>_xlfn.IFNA(VLOOKUP(G438,'附表（价格）'!A:C,3,0),"")</f>
        <v/>
      </c>
      <c r="U438" s="40">
        <f t="shared" si="26"/>
        <v>0</v>
      </c>
      <c r="V438" s="33"/>
      <c r="W438" s="40">
        <f t="shared" si="27"/>
        <v>0</v>
      </c>
      <c r="X438" s="20"/>
      <c r="Y438" s="44"/>
      <c r="Z438" s="44"/>
      <c r="AC438" s="43" t="str">
        <f>_xlfn.IFNA(VLOOKUP(Y438,H:H,1,0),"")</f>
        <v/>
      </c>
      <c r="AD438" s="43" t="str">
        <f>_xlfn.IFNA(VLOOKUP(Z438,H:H,1,0),"")</f>
        <v/>
      </c>
    </row>
    <row r="439" spans="1:30" ht="20" customHeight="1">
      <c r="A439" s="26">
        <f t="shared" si="24"/>
        <v>438</v>
      </c>
      <c r="B439" s="30" t="s">
        <v>1349</v>
      </c>
      <c r="C439" s="30" t="s">
        <v>26</v>
      </c>
      <c r="D439" s="30" t="s">
        <v>1350</v>
      </c>
      <c r="E439" s="30" t="s">
        <v>1351</v>
      </c>
      <c r="F439" s="54" t="s">
        <v>109</v>
      </c>
      <c r="G439" s="26"/>
      <c r="H439" s="28"/>
      <c r="I439" s="32"/>
      <c r="J439" s="37"/>
      <c r="K439" s="33"/>
      <c r="L439" s="34"/>
      <c r="M439" s="35"/>
      <c r="N439" s="35"/>
      <c r="O439" s="36"/>
      <c r="P439" s="30" t="s">
        <v>1352</v>
      </c>
      <c r="Q439" s="30" t="s">
        <v>1353</v>
      </c>
      <c r="R439" s="30" t="s">
        <v>101</v>
      </c>
      <c r="S439" s="38">
        <f t="shared" si="25"/>
        <v>0</v>
      </c>
      <c r="T439" s="39" t="str">
        <f>_xlfn.IFNA(VLOOKUP(G439,'附表（价格）'!A:C,3,0),"")</f>
        <v/>
      </c>
      <c r="U439" s="40">
        <f t="shared" si="26"/>
        <v>0</v>
      </c>
      <c r="V439" s="33"/>
      <c r="W439" s="40">
        <f t="shared" si="27"/>
        <v>0</v>
      </c>
      <c r="X439" s="20"/>
      <c r="Y439" s="44"/>
      <c r="Z439" s="44"/>
      <c r="AC439" s="43" t="str">
        <f>_xlfn.IFNA(VLOOKUP(Y439,H:H,1,0),"")</f>
        <v/>
      </c>
      <c r="AD439" s="43" t="str">
        <f>_xlfn.IFNA(VLOOKUP(Z439,H:H,1,0),"")</f>
        <v/>
      </c>
    </row>
    <row r="440" spans="1:30" ht="20" customHeight="1">
      <c r="A440" s="26">
        <f t="shared" si="24"/>
        <v>439</v>
      </c>
      <c r="B440" s="30" t="s">
        <v>1354</v>
      </c>
      <c r="C440" s="30" t="s">
        <v>26</v>
      </c>
      <c r="D440" s="30" t="s">
        <v>1355</v>
      </c>
      <c r="E440" s="30" t="s">
        <v>1356</v>
      </c>
      <c r="F440" s="54" t="s">
        <v>132</v>
      </c>
      <c r="G440" s="26"/>
      <c r="H440" s="28"/>
      <c r="I440" s="32"/>
      <c r="J440" s="37"/>
      <c r="K440" s="33"/>
      <c r="L440" s="34"/>
      <c r="M440" s="35"/>
      <c r="N440" s="35"/>
      <c r="O440" s="36"/>
      <c r="P440" s="30" t="s">
        <v>1352</v>
      </c>
      <c r="Q440" s="30" t="s">
        <v>1353</v>
      </c>
      <c r="R440" s="30" t="s">
        <v>101</v>
      </c>
      <c r="S440" s="38">
        <f t="shared" si="25"/>
        <v>0</v>
      </c>
      <c r="T440" s="39" t="str">
        <f>_xlfn.IFNA(VLOOKUP(G440,'附表（价格）'!A:C,3,0),"")</f>
        <v/>
      </c>
      <c r="U440" s="40">
        <f t="shared" si="26"/>
        <v>0</v>
      </c>
      <c r="V440" s="33"/>
      <c r="W440" s="40">
        <f t="shared" si="27"/>
        <v>0</v>
      </c>
      <c r="X440" s="20"/>
      <c r="Y440" s="44"/>
      <c r="Z440" s="44"/>
      <c r="AC440" s="43" t="str">
        <f>_xlfn.IFNA(VLOOKUP(Y440,H:H,1,0),"")</f>
        <v/>
      </c>
      <c r="AD440" s="43" t="str">
        <f>_xlfn.IFNA(VLOOKUP(Z440,H:H,1,0),"")</f>
        <v/>
      </c>
    </row>
    <row r="441" spans="1:30" ht="20" customHeight="1">
      <c r="A441" s="26">
        <f t="shared" si="24"/>
        <v>440</v>
      </c>
      <c r="B441" s="30" t="s">
        <v>1357</v>
      </c>
      <c r="C441" s="30" t="s">
        <v>26</v>
      </c>
      <c r="D441" s="30" t="s">
        <v>1358</v>
      </c>
      <c r="E441" s="30" t="s">
        <v>1356</v>
      </c>
      <c r="F441" s="54" t="s">
        <v>132</v>
      </c>
      <c r="G441" s="26"/>
      <c r="H441" s="28"/>
      <c r="I441" s="32"/>
      <c r="J441" s="37"/>
      <c r="K441" s="33"/>
      <c r="L441" s="34"/>
      <c r="M441" s="35"/>
      <c r="N441" s="35"/>
      <c r="O441" s="36"/>
      <c r="P441" s="30" t="s">
        <v>1352</v>
      </c>
      <c r="Q441" s="30" t="s">
        <v>1353</v>
      </c>
      <c r="R441" s="30" t="s">
        <v>101</v>
      </c>
      <c r="S441" s="38">
        <f t="shared" si="25"/>
        <v>0</v>
      </c>
      <c r="T441" s="39" t="str">
        <f>_xlfn.IFNA(VLOOKUP(G441,'附表（价格）'!A:C,3,0),"")</f>
        <v/>
      </c>
      <c r="U441" s="40">
        <f t="shared" si="26"/>
        <v>0</v>
      </c>
      <c r="V441" s="33"/>
      <c r="W441" s="40">
        <f t="shared" si="27"/>
        <v>0</v>
      </c>
      <c r="X441" s="20"/>
      <c r="Y441" s="44"/>
      <c r="Z441" s="44"/>
      <c r="AC441" s="43" t="str">
        <f>_xlfn.IFNA(VLOOKUP(Y441,H:H,1,0),"")</f>
        <v/>
      </c>
      <c r="AD441" s="43" t="str">
        <f>_xlfn.IFNA(VLOOKUP(Z441,H:H,1,0),"")</f>
        <v/>
      </c>
    </row>
    <row r="442" spans="1:30" ht="20" customHeight="1">
      <c r="A442" s="26">
        <f t="shared" si="24"/>
        <v>441</v>
      </c>
      <c r="B442" s="29" t="s">
        <v>1359</v>
      </c>
      <c r="C442" s="29" t="s">
        <v>26</v>
      </c>
      <c r="D442" s="29" t="s">
        <v>1360</v>
      </c>
      <c r="E442" s="29" t="s">
        <v>1356</v>
      </c>
      <c r="F442" s="53" t="s">
        <v>109</v>
      </c>
      <c r="G442" s="26"/>
      <c r="H442" s="28"/>
      <c r="I442" s="32"/>
      <c r="J442" s="37"/>
      <c r="K442" s="33"/>
      <c r="L442" s="34"/>
      <c r="M442" s="35"/>
      <c r="N442" s="35"/>
      <c r="O442" s="36"/>
      <c r="P442" s="29" t="s">
        <v>1352</v>
      </c>
      <c r="Q442" s="29" t="s">
        <v>1353</v>
      </c>
      <c r="R442" s="29" t="s">
        <v>101</v>
      </c>
      <c r="S442" s="38">
        <f t="shared" si="25"/>
        <v>0</v>
      </c>
      <c r="T442" s="39" t="str">
        <f>_xlfn.IFNA(VLOOKUP(G442,'附表（价格）'!A:C,3,0),"")</f>
        <v/>
      </c>
      <c r="U442" s="40">
        <f t="shared" si="26"/>
        <v>0</v>
      </c>
      <c r="V442" s="33"/>
      <c r="W442" s="40">
        <f t="shared" si="27"/>
        <v>0</v>
      </c>
      <c r="X442" s="20"/>
      <c r="Y442" s="44"/>
      <c r="Z442" s="44"/>
      <c r="AC442" s="43" t="str">
        <f>_xlfn.IFNA(VLOOKUP(Y442,H:H,1,0),"")</f>
        <v/>
      </c>
      <c r="AD442" s="43" t="str">
        <f>_xlfn.IFNA(VLOOKUP(Z442,H:H,1,0),"")</f>
        <v/>
      </c>
    </row>
    <row r="443" spans="1:30" ht="20" customHeight="1">
      <c r="A443" s="26">
        <f t="shared" si="24"/>
        <v>442</v>
      </c>
      <c r="B443" s="29" t="s">
        <v>1361</v>
      </c>
      <c r="C443" s="29" t="s">
        <v>26</v>
      </c>
      <c r="D443" s="29" t="s">
        <v>1362</v>
      </c>
      <c r="E443" s="29" t="s">
        <v>1363</v>
      </c>
      <c r="F443" s="53" t="s">
        <v>169</v>
      </c>
      <c r="G443" s="26"/>
      <c r="H443" s="28"/>
      <c r="I443" s="32"/>
      <c r="J443" s="37"/>
      <c r="K443" s="33"/>
      <c r="L443" s="34"/>
      <c r="M443" s="35"/>
      <c r="N443" s="35"/>
      <c r="O443" s="36"/>
      <c r="P443" s="29" t="s">
        <v>1364</v>
      </c>
      <c r="Q443" s="29" t="s">
        <v>1365</v>
      </c>
      <c r="R443" s="29" t="s">
        <v>112</v>
      </c>
      <c r="S443" s="38">
        <f t="shared" si="25"/>
        <v>0</v>
      </c>
      <c r="T443" s="39" t="str">
        <f>_xlfn.IFNA(VLOOKUP(G443,'附表（价格）'!A:C,3,0),"")</f>
        <v/>
      </c>
      <c r="U443" s="40">
        <f t="shared" si="26"/>
        <v>0</v>
      </c>
      <c r="V443" s="33"/>
      <c r="W443" s="40">
        <f t="shared" si="27"/>
        <v>0</v>
      </c>
      <c r="X443" s="20"/>
      <c r="Y443" s="44"/>
      <c r="Z443" s="44"/>
      <c r="AC443" s="43" t="str">
        <f>_xlfn.IFNA(VLOOKUP(Y443,H:H,1,0),"")</f>
        <v/>
      </c>
      <c r="AD443" s="43" t="str">
        <f>_xlfn.IFNA(VLOOKUP(Z443,H:H,1,0),"")</f>
        <v/>
      </c>
    </row>
    <row r="444" spans="1:30" ht="20" customHeight="1">
      <c r="A444" s="26">
        <f t="shared" si="24"/>
        <v>443</v>
      </c>
      <c r="B444" s="29" t="s">
        <v>1366</v>
      </c>
      <c r="C444" s="29" t="s">
        <v>26</v>
      </c>
      <c r="D444" s="29" t="s">
        <v>1367</v>
      </c>
      <c r="E444" s="29" t="s">
        <v>1368</v>
      </c>
      <c r="F444" s="53" t="s">
        <v>169</v>
      </c>
      <c r="G444" s="26"/>
      <c r="H444" s="28"/>
      <c r="I444" s="32"/>
      <c r="J444" s="37"/>
      <c r="K444" s="33"/>
      <c r="L444" s="34"/>
      <c r="M444" s="35"/>
      <c r="N444" s="35"/>
      <c r="O444" s="36"/>
      <c r="P444" s="29" t="s">
        <v>1364</v>
      </c>
      <c r="Q444" s="29" t="s">
        <v>1365</v>
      </c>
      <c r="R444" s="29" t="s">
        <v>112</v>
      </c>
      <c r="S444" s="38">
        <f t="shared" si="25"/>
        <v>0</v>
      </c>
      <c r="T444" s="39" t="str">
        <f>_xlfn.IFNA(VLOOKUP(G444,'附表（价格）'!A:C,3,0),"")</f>
        <v/>
      </c>
      <c r="U444" s="40">
        <f t="shared" si="26"/>
        <v>0</v>
      </c>
      <c r="V444" s="33"/>
      <c r="W444" s="40">
        <f t="shared" si="27"/>
        <v>0</v>
      </c>
      <c r="X444" s="20"/>
      <c r="Y444" s="44"/>
      <c r="Z444" s="44"/>
      <c r="AC444" s="43" t="str">
        <f>_xlfn.IFNA(VLOOKUP(Y444,H:H,1,0),"")</f>
        <v/>
      </c>
      <c r="AD444" s="43" t="str">
        <f>_xlfn.IFNA(VLOOKUP(Z444,H:H,1,0),"")</f>
        <v/>
      </c>
    </row>
    <row r="445" spans="1:30" ht="20" customHeight="1">
      <c r="A445" s="26">
        <f t="shared" si="24"/>
        <v>444</v>
      </c>
      <c r="B445" s="30" t="s">
        <v>1369</v>
      </c>
      <c r="C445" s="30" t="s">
        <v>26</v>
      </c>
      <c r="D445" s="30" t="s">
        <v>1370</v>
      </c>
      <c r="E445" s="30" t="s">
        <v>1371</v>
      </c>
      <c r="F445" s="54" t="s">
        <v>109</v>
      </c>
      <c r="G445" s="26"/>
      <c r="H445" s="28"/>
      <c r="I445" s="32"/>
      <c r="J445" s="37"/>
      <c r="K445" s="33"/>
      <c r="L445" s="34"/>
      <c r="M445" s="35"/>
      <c r="N445" s="35"/>
      <c r="O445" s="36"/>
      <c r="P445" s="30" t="s">
        <v>1372</v>
      </c>
      <c r="Q445" s="30" t="s">
        <v>1373</v>
      </c>
      <c r="R445" s="30" t="s">
        <v>608</v>
      </c>
      <c r="S445" s="38">
        <f t="shared" si="25"/>
        <v>0</v>
      </c>
      <c r="T445" s="39" t="str">
        <f>_xlfn.IFNA(VLOOKUP(G445,'附表（价格）'!A:C,3,0),"")</f>
        <v/>
      </c>
      <c r="U445" s="40">
        <f t="shared" si="26"/>
        <v>0</v>
      </c>
      <c r="V445" s="33"/>
      <c r="W445" s="40">
        <f t="shared" si="27"/>
        <v>0</v>
      </c>
      <c r="X445" s="20"/>
      <c r="Y445" s="44"/>
      <c r="Z445" s="44"/>
      <c r="AC445" s="43" t="str">
        <f>_xlfn.IFNA(VLOOKUP(Y445,H:H,1,0),"")</f>
        <v/>
      </c>
      <c r="AD445" s="43" t="str">
        <f>_xlfn.IFNA(VLOOKUP(Z445,H:H,1,0),"")</f>
        <v/>
      </c>
    </row>
    <row r="446" spans="1:30" ht="20" customHeight="1">
      <c r="A446" s="26">
        <f t="shared" si="24"/>
        <v>445</v>
      </c>
      <c r="B446" s="29" t="s">
        <v>1374</v>
      </c>
      <c r="C446" s="29" t="s">
        <v>26</v>
      </c>
      <c r="D446" s="29" t="s">
        <v>1375</v>
      </c>
      <c r="E446" s="29" t="s">
        <v>1371</v>
      </c>
      <c r="F446" s="53" t="s">
        <v>1376</v>
      </c>
      <c r="G446" s="26"/>
      <c r="H446" s="28"/>
      <c r="I446" s="32"/>
      <c r="J446" s="37"/>
      <c r="K446" s="33"/>
      <c r="L446" s="34"/>
      <c r="M446" s="35"/>
      <c r="N446" s="35"/>
      <c r="O446" s="36"/>
      <c r="P446" s="29" t="s">
        <v>1372</v>
      </c>
      <c r="Q446" s="29" t="s">
        <v>1373</v>
      </c>
      <c r="R446" s="29" t="s">
        <v>608</v>
      </c>
      <c r="S446" s="38">
        <f t="shared" si="25"/>
        <v>0</v>
      </c>
      <c r="T446" s="39" t="str">
        <f>_xlfn.IFNA(VLOOKUP(G446,'附表（价格）'!A:C,3,0),"")</f>
        <v/>
      </c>
      <c r="U446" s="40">
        <f t="shared" si="26"/>
        <v>0</v>
      </c>
      <c r="V446" s="33"/>
      <c r="W446" s="40">
        <f t="shared" si="27"/>
        <v>0</v>
      </c>
      <c r="X446" s="20"/>
      <c r="Y446" s="44"/>
      <c r="Z446" s="44"/>
      <c r="AC446" s="43" t="str">
        <f>_xlfn.IFNA(VLOOKUP(Y446,H:H,1,0),"")</f>
        <v/>
      </c>
      <c r="AD446" s="43" t="str">
        <f>_xlfn.IFNA(VLOOKUP(Z446,H:H,1,0),"")</f>
        <v/>
      </c>
    </row>
    <row r="447" spans="1:30" ht="20" customHeight="1">
      <c r="A447" s="26">
        <f t="shared" si="24"/>
        <v>446</v>
      </c>
      <c r="B447" s="30" t="s">
        <v>1377</v>
      </c>
      <c r="C447" s="30" t="s">
        <v>26</v>
      </c>
      <c r="D447" s="30" t="s">
        <v>1378</v>
      </c>
      <c r="E447" s="30" t="s">
        <v>1379</v>
      </c>
      <c r="F447" s="54" t="s">
        <v>1380</v>
      </c>
      <c r="G447" s="26"/>
      <c r="H447" s="28"/>
      <c r="I447" s="32"/>
      <c r="J447" s="37"/>
      <c r="K447" s="33"/>
      <c r="L447" s="34"/>
      <c r="M447" s="35"/>
      <c r="N447" s="35"/>
      <c r="O447" s="36"/>
      <c r="P447" s="30" t="s">
        <v>1372</v>
      </c>
      <c r="Q447" s="30" t="s">
        <v>1373</v>
      </c>
      <c r="R447" s="30" t="s">
        <v>608</v>
      </c>
      <c r="S447" s="38">
        <f t="shared" si="25"/>
        <v>0</v>
      </c>
      <c r="T447" s="39" t="str">
        <f>_xlfn.IFNA(VLOOKUP(G447,'附表（价格）'!A:C,3,0),"")</f>
        <v/>
      </c>
      <c r="U447" s="40">
        <f t="shared" si="26"/>
        <v>0</v>
      </c>
      <c r="V447" s="33"/>
      <c r="W447" s="40">
        <f t="shared" si="27"/>
        <v>0</v>
      </c>
      <c r="X447" s="20"/>
      <c r="Y447" s="44"/>
      <c r="Z447" s="44"/>
      <c r="AC447" s="43" t="str">
        <f>_xlfn.IFNA(VLOOKUP(Y447,H:H,1,0),"")</f>
        <v/>
      </c>
      <c r="AD447" s="43" t="str">
        <f>_xlfn.IFNA(VLOOKUP(Z447,H:H,1,0),"")</f>
        <v/>
      </c>
    </row>
    <row r="448" spans="1:30" ht="20" customHeight="1">
      <c r="A448" s="26">
        <f t="shared" si="24"/>
        <v>447</v>
      </c>
      <c r="B448" s="30" t="s">
        <v>1381</v>
      </c>
      <c r="C448" s="30" t="s">
        <v>26</v>
      </c>
      <c r="D448" s="30" t="s">
        <v>1382</v>
      </c>
      <c r="E448" s="30" t="s">
        <v>1383</v>
      </c>
      <c r="F448" s="54" t="s">
        <v>132</v>
      </c>
      <c r="G448" s="26"/>
      <c r="H448" s="28"/>
      <c r="I448" s="32"/>
      <c r="J448" s="37"/>
      <c r="K448" s="33"/>
      <c r="L448" s="34"/>
      <c r="M448" s="35"/>
      <c r="N448" s="35"/>
      <c r="O448" s="36"/>
      <c r="P448" s="30" t="s">
        <v>1372</v>
      </c>
      <c r="Q448" s="30" t="s">
        <v>1373</v>
      </c>
      <c r="R448" s="30" t="s">
        <v>608</v>
      </c>
      <c r="S448" s="38">
        <f t="shared" si="25"/>
        <v>0</v>
      </c>
      <c r="T448" s="39" t="str">
        <f>_xlfn.IFNA(VLOOKUP(G448,'附表（价格）'!A:C,3,0),"")</f>
        <v/>
      </c>
      <c r="U448" s="40">
        <f t="shared" si="26"/>
        <v>0</v>
      </c>
      <c r="V448" s="33"/>
      <c r="W448" s="40">
        <f t="shared" si="27"/>
        <v>0</v>
      </c>
      <c r="X448" s="20"/>
      <c r="Y448" s="44"/>
      <c r="Z448" s="44"/>
      <c r="AC448" s="43" t="str">
        <f>_xlfn.IFNA(VLOOKUP(Y448,H:H,1,0),"")</f>
        <v/>
      </c>
      <c r="AD448" s="43" t="str">
        <f>_xlfn.IFNA(VLOOKUP(Z448,H:H,1,0),"")</f>
        <v/>
      </c>
    </row>
    <row r="449" spans="1:30" ht="20" customHeight="1">
      <c r="A449" s="26">
        <f t="shared" si="24"/>
        <v>448</v>
      </c>
      <c r="B449" s="30" t="s">
        <v>1384</v>
      </c>
      <c r="C449" s="30" t="s">
        <v>26</v>
      </c>
      <c r="D449" s="30" t="s">
        <v>1385</v>
      </c>
      <c r="E449" s="30" t="s">
        <v>1386</v>
      </c>
      <c r="F449" s="54" t="s">
        <v>125</v>
      </c>
      <c r="G449" s="26"/>
      <c r="H449" s="28"/>
      <c r="I449" s="32"/>
      <c r="J449" s="37"/>
      <c r="K449" s="33"/>
      <c r="L449" s="34"/>
      <c r="M449" s="35"/>
      <c r="N449" s="35"/>
      <c r="O449" s="36"/>
      <c r="P449" s="30" t="s">
        <v>1372</v>
      </c>
      <c r="Q449" s="30" t="s">
        <v>1373</v>
      </c>
      <c r="R449" s="30" t="s">
        <v>608</v>
      </c>
      <c r="S449" s="38">
        <f t="shared" si="25"/>
        <v>0</v>
      </c>
      <c r="T449" s="39" t="str">
        <f>_xlfn.IFNA(VLOOKUP(G449,'附表（价格）'!A:C,3,0),"")</f>
        <v/>
      </c>
      <c r="U449" s="40">
        <f t="shared" si="26"/>
        <v>0</v>
      </c>
      <c r="V449" s="33"/>
      <c r="W449" s="40">
        <f t="shared" si="27"/>
        <v>0</v>
      </c>
      <c r="X449" s="20"/>
      <c r="Y449" s="44"/>
      <c r="Z449" s="44"/>
      <c r="AC449" s="43" t="str">
        <f>_xlfn.IFNA(VLOOKUP(Y449,H:H,1,0),"")</f>
        <v/>
      </c>
      <c r="AD449" s="43" t="str">
        <f>_xlfn.IFNA(VLOOKUP(Z449,H:H,1,0),"")</f>
        <v/>
      </c>
    </row>
    <row r="450" spans="1:30" ht="20" customHeight="1">
      <c r="A450" s="26">
        <f t="shared" ref="A450:A513" si="28">IF(B450&lt;&gt;"",ROW()-1,"")</f>
        <v>449</v>
      </c>
      <c r="B450" s="30" t="s">
        <v>1372</v>
      </c>
      <c r="C450" s="30" t="s">
        <v>33</v>
      </c>
      <c r="D450" s="30" t="s">
        <v>1373</v>
      </c>
      <c r="E450" s="30" t="s">
        <v>94</v>
      </c>
      <c r="F450" s="54" t="s">
        <v>35</v>
      </c>
      <c r="G450" s="26"/>
      <c r="H450" s="28"/>
      <c r="I450" s="32"/>
      <c r="J450" s="37"/>
      <c r="K450" s="33"/>
      <c r="L450" s="34"/>
      <c r="M450" s="35"/>
      <c r="N450" s="35"/>
      <c r="O450" s="36"/>
      <c r="P450" s="30" t="s">
        <v>1372</v>
      </c>
      <c r="Q450" s="30" t="s">
        <v>1373</v>
      </c>
      <c r="R450" s="30" t="s">
        <v>608</v>
      </c>
      <c r="S450" s="38">
        <f t="shared" ref="S450:S513" si="29">L450-I450</f>
        <v>0</v>
      </c>
      <c r="T450" s="39" t="str">
        <f>_xlfn.IFNA(VLOOKUP(G450,'附表（价格）'!A:C,3,0),"")</f>
        <v/>
      </c>
      <c r="U450" s="40">
        <f t="shared" ref="U450:U513" si="30">IFERROR(S450*T450,0)</f>
        <v>0</v>
      </c>
      <c r="V450" s="33"/>
      <c r="W450" s="40">
        <f t="shared" ref="W450:W513" si="31">IFERROR(U450-V450,0)</f>
        <v>0</v>
      </c>
      <c r="X450" s="20"/>
      <c r="Y450" s="44"/>
      <c r="Z450" s="44"/>
      <c r="AC450" s="43" t="str">
        <f>_xlfn.IFNA(VLOOKUP(Y450,H:H,1,0),"")</f>
        <v/>
      </c>
      <c r="AD450" s="43" t="str">
        <f>_xlfn.IFNA(VLOOKUP(Z450,H:H,1,0),"")</f>
        <v/>
      </c>
    </row>
    <row r="451" spans="1:30" ht="20" customHeight="1">
      <c r="A451" s="26">
        <f t="shared" si="28"/>
        <v>450</v>
      </c>
      <c r="B451" s="29" t="s">
        <v>1387</v>
      </c>
      <c r="C451" s="29" t="s">
        <v>26</v>
      </c>
      <c r="D451" s="29" t="s">
        <v>1388</v>
      </c>
      <c r="E451" s="29" t="s">
        <v>1389</v>
      </c>
      <c r="F451" s="53" t="s">
        <v>350</v>
      </c>
      <c r="G451" s="26"/>
      <c r="H451" s="28"/>
      <c r="I451" s="32"/>
      <c r="J451" s="37"/>
      <c r="K451" s="33"/>
      <c r="L451" s="34"/>
      <c r="M451" s="35"/>
      <c r="N451" s="35"/>
      <c r="O451" s="36"/>
      <c r="P451" s="29" t="s">
        <v>1390</v>
      </c>
      <c r="Q451" s="29" t="s">
        <v>1391</v>
      </c>
      <c r="R451" s="29" t="s">
        <v>32</v>
      </c>
      <c r="S451" s="38">
        <f t="shared" si="29"/>
        <v>0</v>
      </c>
      <c r="T451" s="39" t="str">
        <f>_xlfn.IFNA(VLOOKUP(G451,'附表（价格）'!A:C,3,0),"")</f>
        <v/>
      </c>
      <c r="U451" s="40">
        <f t="shared" si="30"/>
        <v>0</v>
      </c>
      <c r="V451" s="33"/>
      <c r="W451" s="40">
        <f t="shared" si="31"/>
        <v>0</v>
      </c>
      <c r="X451" s="20"/>
      <c r="Y451" s="44"/>
      <c r="Z451" s="44"/>
      <c r="AC451" s="43" t="str">
        <f>_xlfn.IFNA(VLOOKUP(Y451,H:H,1,0),"")</f>
        <v/>
      </c>
      <c r="AD451" s="43" t="str">
        <f>_xlfn.IFNA(VLOOKUP(Z451,H:H,1,0),"")</f>
        <v/>
      </c>
    </row>
    <row r="452" spans="1:30" ht="20" customHeight="1">
      <c r="A452" s="26">
        <f t="shared" si="28"/>
        <v>451</v>
      </c>
      <c r="B452" s="30" t="s">
        <v>1392</v>
      </c>
      <c r="C452" s="30" t="s">
        <v>33</v>
      </c>
      <c r="D452" s="30" t="s">
        <v>1393</v>
      </c>
      <c r="E452" s="30" t="s">
        <v>1394</v>
      </c>
      <c r="F452" s="54" t="s">
        <v>116</v>
      </c>
      <c r="G452" s="26"/>
      <c r="H452" s="28"/>
      <c r="I452" s="32"/>
      <c r="J452" s="37"/>
      <c r="K452" s="33"/>
      <c r="L452" s="34"/>
      <c r="M452" s="35"/>
      <c r="N452" s="35"/>
      <c r="O452" s="36"/>
      <c r="P452" s="30" t="s">
        <v>1395</v>
      </c>
      <c r="Q452" s="30" t="s">
        <v>1393</v>
      </c>
      <c r="R452" s="30" t="s">
        <v>32</v>
      </c>
      <c r="S452" s="38">
        <f t="shared" si="29"/>
        <v>0</v>
      </c>
      <c r="T452" s="39" t="str">
        <f>_xlfn.IFNA(VLOOKUP(G452,'附表（价格）'!A:C,3,0),"")</f>
        <v/>
      </c>
      <c r="U452" s="40">
        <f t="shared" si="30"/>
        <v>0</v>
      </c>
      <c r="V452" s="33"/>
      <c r="W452" s="40">
        <f t="shared" si="31"/>
        <v>0</v>
      </c>
      <c r="X452" s="20"/>
      <c r="Y452" s="44"/>
      <c r="Z452" s="44"/>
      <c r="AC452" s="43" t="str">
        <f>_xlfn.IFNA(VLOOKUP(Y452,H:H,1,0),"")</f>
        <v/>
      </c>
      <c r="AD452" s="43" t="str">
        <f>_xlfn.IFNA(VLOOKUP(Z452,H:H,1,0),"")</f>
        <v/>
      </c>
    </row>
    <row r="453" spans="1:30" ht="20" customHeight="1">
      <c r="A453" s="26">
        <f t="shared" si="28"/>
        <v>452</v>
      </c>
      <c r="B453" s="30" t="s">
        <v>1396</v>
      </c>
      <c r="C453" s="30" t="s">
        <v>33</v>
      </c>
      <c r="D453" s="30" t="s">
        <v>1397</v>
      </c>
      <c r="E453" s="30" t="s">
        <v>94</v>
      </c>
      <c r="F453" s="54" t="s">
        <v>35</v>
      </c>
      <c r="G453" s="26"/>
      <c r="H453" s="28"/>
      <c r="I453" s="32"/>
      <c r="J453" s="37"/>
      <c r="K453" s="33"/>
      <c r="L453" s="34"/>
      <c r="M453" s="35"/>
      <c r="N453" s="35"/>
      <c r="O453" s="36"/>
      <c r="P453" s="30" t="s">
        <v>1396</v>
      </c>
      <c r="Q453" s="30" t="s">
        <v>1397</v>
      </c>
      <c r="R453" s="30" t="s">
        <v>885</v>
      </c>
      <c r="S453" s="38">
        <f t="shared" si="29"/>
        <v>0</v>
      </c>
      <c r="T453" s="39" t="str">
        <f>_xlfn.IFNA(VLOOKUP(G453,'附表（价格）'!A:C,3,0),"")</f>
        <v/>
      </c>
      <c r="U453" s="40">
        <f t="shared" si="30"/>
        <v>0</v>
      </c>
      <c r="V453" s="33"/>
      <c r="W453" s="40">
        <f t="shared" si="31"/>
        <v>0</v>
      </c>
      <c r="X453" s="20"/>
      <c r="Y453" s="44"/>
      <c r="Z453" s="44"/>
      <c r="AC453" s="43" t="str">
        <f>_xlfn.IFNA(VLOOKUP(Y453,H:H,1,0),"")</f>
        <v/>
      </c>
      <c r="AD453" s="43" t="str">
        <f>_xlfn.IFNA(VLOOKUP(Z453,H:H,1,0),"")</f>
        <v/>
      </c>
    </row>
    <row r="454" spans="1:30" ht="20" customHeight="1">
      <c r="A454" s="26">
        <f t="shared" si="28"/>
        <v>453</v>
      </c>
      <c r="B454" s="29" t="s">
        <v>1398</v>
      </c>
      <c r="C454" s="29" t="s">
        <v>26</v>
      </c>
      <c r="D454" s="29" t="s">
        <v>1399</v>
      </c>
      <c r="E454" s="29" t="s">
        <v>1400</v>
      </c>
      <c r="F454" s="53" t="s">
        <v>1401</v>
      </c>
      <c r="G454" s="26"/>
      <c r="H454" s="28"/>
      <c r="I454" s="32"/>
      <c r="J454" s="37"/>
      <c r="K454" s="33"/>
      <c r="L454" s="34"/>
      <c r="M454" s="35"/>
      <c r="N454" s="35"/>
      <c r="O454" s="36"/>
      <c r="P454" s="29" t="s">
        <v>1402</v>
      </c>
      <c r="Q454" s="29" t="s">
        <v>1403</v>
      </c>
      <c r="R454" s="29" t="s">
        <v>112</v>
      </c>
      <c r="S454" s="38">
        <f t="shared" si="29"/>
        <v>0</v>
      </c>
      <c r="T454" s="39" t="str">
        <f>_xlfn.IFNA(VLOOKUP(G454,'附表（价格）'!A:C,3,0),"")</f>
        <v/>
      </c>
      <c r="U454" s="40">
        <f t="shared" si="30"/>
        <v>0</v>
      </c>
      <c r="V454" s="33"/>
      <c r="W454" s="40">
        <f t="shared" si="31"/>
        <v>0</v>
      </c>
      <c r="X454" s="20"/>
      <c r="Y454" s="44"/>
      <c r="Z454" s="44"/>
      <c r="AC454" s="43" t="str">
        <f>_xlfn.IFNA(VLOOKUP(Y454,H:H,1,0),"")</f>
        <v/>
      </c>
      <c r="AD454" s="43" t="str">
        <f>_xlfn.IFNA(VLOOKUP(Z454,H:H,1,0),"")</f>
        <v/>
      </c>
    </row>
    <row r="455" spans="1:30" ht="20" customHeight="1">
      <c r="A455" s="26">
        <f t="shared" si="28"/>
        <v>454</v>
      </c>
      <c r="B455" s="29" t="s">
        <v>1404</v>
      </c>
      <c r="C455" s="29" t="s">
        <v>26</v>
      </c>
      <c r="D455" s="29" t="s">
        <v>1405</v>
      </c>
      <c r="E455" s="29" t="s">
        <v>1400</v>
      </c>
      <c r="F455" s="53" t="s">
        <v>269</v>
      </c>
      <c r="G455" s="26"/>
      <c r="H455" s="28"/>
      <c r="I455" s="32"/>
      <c r="J455" s="37"/>
      <c r="K455" s="33"/>
      <c r="L455" s="34"/>
      <c r="M455" s="35"/>
      <c r="N455" s="35"/>
      <c r="O455" s="36"/>
      <c r="P455" s="29" t="s">
        <v>1402</v>
      </c>
      <c r="Q455" s="29" t="s">
        <v>1403</v>
      </c>
      <c r="R455" s="29" t="s">
        <v>112</v>
      </c>
      <c r="S455" s="38">
        <f t="shared" si="29"/>
        <v>0</v>
      </c>
      <c r="T455" s="39" t="str">
        <f>_xlfn.IFNA(VLOOKUP(G455,'附表（价格）'!A:C,3,0),"")</f>
        <v/>
      </c>
      <c r="U455" s="40">
        <f t="shared" si="30"/>
        <v>0</v>
      </c>
      <c r="V455" s="33"/>
      <c r="W455" s="40">
        <f t="shared" si="31"/>
        <v>0</v>
      </c>
      <c r="X455" s="20"/>
      <c r="Y455" s="44"/>
      <c r="Z455" s="44"/>
      <c r="AC455" s="43" t="str">
        <f>_xlfn.IFNA(VLOOKUP(Y455,H:H,1,0),"")</f>
        <v/>
      </c>
      <c r="AD455" s="43" t="str">
        <f>_xlfn.IFNA(VLOOKUP(Z455,H:H,1,0),"")</f>
        <v/>
      </c>
    </row>
    <row r="456" spans="1:30" ht="20" customHeight="1">
      <c r="A456" s="26">
        <f t="shared" si="28"/>
        <v>455</v>
      </c>
      <c r="B456" s="29" t="s">
        <v>1406</v>
      </c>
      <c r="C456" s="29" t="s">
        <v>26</v>
      </c>
      <c r="D456" s="29" t="s">
        <v>1407</v>
      </c>
      <c r="E456" s="29" t="s">
        <v>1400</v>
      </c>
      <c r="F456" s="53" t="s">
        <v>1408</v>
      </c>
      <c r="G456" s="26"/>
      <c r="H456" s="28"/>
      <c r="I456" s="32"/>
      <c r="J456" s="37"/>
      <c r="K456" s="33"/>
      <c r="L456" s="34"/>
      <c r="M456" s="35"/>
      <c r="N456" s="35"/>
      <c r="O456" s="36"/>
      <c r="P456" s="29" t="s">
        <v>1402</v>
      </c>
      <c r="Q456" s="29" t="s">
        <v>1403</v>
      </c>
      <c r="R456" s="29" t="s">
        <v>112</v>
      </c>
      <c r="S456" s="38">
        <f t="shared" si="29"/>
        <v>0</v>
      </c>
      <c r="T456" s="39" t="str">
        <f>_xlfn.IFNA(VLOOKUP(G456,'附表（价格）'!A:C,3,0),"")</f>
        <v/>
      </c>
      <c r="U456" s="40">
        <f t="shared" si="30"/>
        <v>0</v>
      </c>
      <c r="V456" s="33"/>
      <c r="W456" s="40">
        <f t="shared" si="31"/>
        <v>0</v>
      </c>
      <c r="X456" s="20"/>
      <c r="Y456" s="44"/>
      <c r="Z456" s="44"/>
      <c r="AC456" s="43" t="str">
        <f>_xlfn.IFNA(VLOOKUP(Y456,H:H,1,0),"")</f>
        <v/>
      </c>
      <c r="AD456" s="43" t="str">
        <f>_xlfn.IFNA(VLOOKUP(Z456,H:H,1,0),"")</f>
        <v/>
      </c>
    </row>
    <row r="457" spans="1:30" ht="20" customHeight="1">
      <c r="A457" s="26">
        <f t="shared" si="28"/>
        <v>456</v>
      </c>
      <c r="B457" s="30" t="s">
        <v>1409</v>
      </c>
      <c r="C457" s="30" t="s">
        <v>26</v>
      </c>
      <c r="D457" s="30" t="s">
        <v>1410</v>
      </c>
      <c r="E457" s="30" t="s">
        <v>1411</v>
      </c>
      <c r="F457" s="54" t="s">
        <v>1401</v>
      </c>
      <c r="G457" s="26"/>
      <c r="H457" s="28"/>
      <c r="I457" s="32"/>
      <c r="J457" s="37"/>
      <c r="K457" s="33"/>
      <c r="L457" s="34"/>
      <c r="M457" s="35"/>
      <c r="N457" s="35"/>
      <c r="O457" s="36"/>
      <c r="P457" s="30" t="s">
        <v>1402</v>
      </c>
      <c r="Q457" s="30" t="s">
        <v>1403</v>
      </c>
      <c r="R457" s="30" t="s">
        <v>112</v>
      </c>
      <c r="S457" s="38">
        <f t="shared" si="29"/>
        <v>0</v>
      </c>
      <c r="T457" s="39" t="str">
        <f>_xlfn.IFNA(VLOOKUP(G457,'附表（价格）'!A:C,3,0),"")</f>
        <v/>
      </c>
      <c r="U457" s="40">
        <f t="shared" si="30"/>
        <v>0</v>
      </c>
      <c r="V457" s="33"/>
      <c r="W457" s="40">
        <f t="shared" si="31"/>
        <v>0</v>
      </c>
      <c r="X457" s="20"/>
      <c r="Y457" s="44"/>
      <c r="Z457" s="44"/>
      <c r="AC457" s="43" t="str">
        <f>_xlfn.IFNA(VLOOKUP(Y457,H:H,1,0),"")</f>
        <v/>
      </c>
      <c r="AD457" s="43" t="str">
        <f>_xlfn.IFNA(VLOOKUP(Z457,H:H,1,0),"")</f>
        <v/>
      </c>
    </row>
    <row r="458" spans="1:30" ht="20" customHeight="1">
      <c r="A458" s="26">
        <f t="shared" si="28"/>
        <v>457</v>
      </c>
      <c r="B458" s="29" t="s">
        <v>1412</v>
      </c>
      <c r="C458" s="29" t="s">
        <v>26</v>
      </c>
      <c r="D458" s="29" t="s">
        <v>1413</v>
      </c>
      <c r="E458" s="29" t="s">
        <v>1414</v>
      </c>
      <c r="F458" s="53" t="s">
        <v>1401</v>
      </c>
      <c r="G458" s="26"/>
      <c r="H458" s="28"/>
      <c r="I458" s="32"/>
      <c r="J458" s="37"/>
      <c r="K458" s="33"/>
      <c r="L458" s="34"/>
      <c r="M458" s="35"/>
      <c r="N458" s="35"/>
      <c r="O458" s="36"/>
      <c r="P458" s="29" t="s">
        <v>1402</v>
      </c>
      <c r="Q458" s="29" t="s">
        <v>1403</v>
      </c>
      <c r="R458" s="29" t="s">
        <v>112</v>
      </c>
      <c r="S458" s="38">
        <f t="shared" si="29"/>
        <v>0</v>
      </c>
      <c r="T458" s="39" t="str">
        <f>_xlfn.IFNA(VLOOKUP(G458,'附表（价格）'!A:C,3,0),"")</f>
        <v/>
      </c>
      <c r="U458" s="40">
        <f t="shared" si="30"/>
        <v>0</v>
      </c>
      <c r="V458" s="33"/>
      <c r="W458" s="40">
        <f t="shared" si="31"/>
        <v>0</v>
      </c>
      <c r="X458" s="20"/>
      <c r="Y458" s="44"/>
      <c r="Z458" s="44"/>
      <c r="AC458" s="43" t="str">
        <f>_xlfn.IFNA(VLOOKUP(Y458,H:H,1,0),"")</f>
        <v/>
      </c>
      <c r="AD458" s="43" t="str">
        <f>_xlfn.IFNA(VLOOKUP(Z458,H:H,1,0),"")</f>
        <v/>
      </c>
    </row>
    <row r="459" spans="1:30" ht="20" customHeight="1">
      <c r="A459" s="26">
        <f t="shared" si="28"/>
        <v>458</v>
      </c>
      <c r="B459" s="30" t="s">
        <v>1415</v>
      </c>
      <c r="C459" s="30" t="s">
        <v>26</v>
      </c>
      <c r="D459" s="30" t="s">
        <v>1416</v>
      </c>
      <c r="E459" s="30" t="s">
        <v>1414</v>
      </c>
      <c r="F459" s="54" t="s">
        <v>889</v>
      </c>
      <c r="G459" s="26"/>
      <c r="H459" s="28"/>
      <c r="I459" s="32"/>
      <c r="J459" s="37"/>
      <c r="K459" s="33"/>
      <c r="L459" s="34"/>
      <c r="M459" s="35"/>
      <c r="N459" s="35"/>
      <c r="O459" s="36"/>
      <c r="P459" s="30" t="s">
        <v>1402</v>
      </c>
      <c r="Q459" s="30" t="s">
        <v>1403</v>
      </c>
      <c r="R459" s="30" t="s">
        <v>112</v>
      </c>
      <c r="S459" s="38">
        <f t="shared" si="29"/>
        <v>0</v>
      </c>
      <c r="T459" s="39" t="str">
        <f>_xlfn.IFNA(VLOOKUP(G459,'附表（价格）'!A:C,3,0),"")</f>
        <v/>
      </c>
      <c r="U459" s="40">
        <f t="shared" si="30"/>
        <v>0</v>
      </c>
      <c r="V459" s="33"/>
      <c r="W459" s="40">
        <f t="shared" si="31"/>
        <v>0</v>
      </c>
      <c r="X459" s="20"/>
      <c r="Y459" s="44"/>
      <c r="Z459" s="44"/>
      <c r="AC459" s="43" t="str">
        <f>_xlfn.IFNA(VLOOKUP(Y459,H:H,1,0),"")</f>
        <v/>
      </c>
      <c r="AD459" s="43" t="str">
        <f>_xlfn.IFNA(VLOOKUP(Z459,H:H,1,0),"")</f>
        <v/>
      </c>
    </row>
    <row r="460" spans="1:30" ht="20" customHeight="1">
      <c r="A460" s="26">
        <f t="shared" si="28"/>
        <v>459</v>
      </c>
      <c r="B460" s="30" t="s">
        <v>1417</v>
      </c>
      <c r="C460" s="30" t="s">
        <v>26</v>
      </c>
      <c r="D460" s="30" t="s">
        <v>1418</v>
      </c>
      <c r="E460" s="30" t="s">
        <v>1419</v>
      </c>
      <c r="F460" s="54" t="s">
        <v>1420</v>
      </c>
      <c r="G460" s="26"/>
      <c r="H460" s="28"/>
      <c r="I460" s="32"/>
      <c r="J460" s="37"/>
      <c r="K460" s="33"/>
      <c r="L460" s="34"/>
      <c r="M460" s="35"/>
      <c r="N460" s="35"/>
      <c r="O460" s="36"/>
      <c r="P460" s="30" t="s">
        <v>1402</v>
      </c>
      <c r="Q460" s="30" t="s">
        <v>1403</v>
      </c>
      <c r="R460" s="30" t="s">
        <v>112</v>
      </c>
      <c r="S460" s="38">
        <f t="shared" si="29"/>
        <v>0</v>
      </c>
      <c r="T460" s="39" t="str">
        <f>_xlfn.IFNA(VLOOKUP(G460,'附表（价格）'!A:C,3,0),"")</f>
        <v/>
      </c>
      <c r="U460" s="40">
        <f t="shared" si="30"/>
        <v>0</v>
      </c>
      <c r="V460" s="33"/>
      <c r="W460" s="40">
        <f t="shared" si="31"/>
        <v>0</v>
      </c>
      <c r="X460" s="20"/>
      <c r="Y460" s="44"/>
      <c r="Z460" s="44"/>
      <c r="AC460" s="43" t="str">
        <f>_xlfn.IFNA(VLOOKUP(Y460,H:H,1,0),"")</f>
        <v/>
      </c>
      <c r="AD460" s="43" t="str">
        <f>_xlfn.IFNA(VLOOKUP(Z460,H:H,1,0),"")</f>
        <v/>
      </c>
    </row>
    <row r="461" spans="1:30" ht="20" customHeight="1">
      <c r="A461" s="26">
        <f t="shared" si="28"/>
        <v>460</v>
      </c>
      <c r="B461" s="30" t="s">
        <v>1421</v>
      </c>
      <c r="C461" s="30" t="s">
        <v>26</v>
      </c>
      <c r="D461" s="30" t="s">
        <v>1422</v>
      </c>
      <c r="E461" s="30" t="s">
        <v>1419</v>
      </c>
      <c r="F461" s="54" t="s">
        <v>135</v>
      </c>
      <c r="G461" s="26"/>
      <c r="H461" s="28"/>
      <c r="I461" s="32"/>
      <c r="J461" s="37"/>
      <c r="K461" s="33"/>
      <c r="L461" s="34"/>
      <c r="M461" s="35"/>
      <c r="N461" s="35"/>
      <c r="O461" s="36"/>
      <c r="P461" s="30" t="s">
        <v>1402</v>
      </c>
      <c r="Q461" s="30" t="s">
        <v>1403</v>
      </c>
      <c r="R461" s="30" t="s">
        <v>112</v>
      </c>
      <c r="S461" s="38">
        <f t="shared" si="29"/>
        <v>0</v>
      </c>
      <c r="T461" s="39" t="str">
        <f>_xlfn.IFNA(VLOOKUP(G461,'附表（价格）'!A:C,3,0),"")</f>
        <v/>
      </c>
      <c r="U461" s="40">
        <f t="shared" si="30"/>
        <v>0</v>
      </c>
      <c r="V461" s="33"/>
      <c r="W461" s="40">
        <f t="shared" si="31"/>
        <v>0</v>
      </c>
      <c r="X461" s="20"/>
      <c r="Y461" s="44"/>
      <c r="Z461" s="44"/>
      <c r="AC461" s="43" t="str">
        <f>_xlfn.IFNA(VLOOKUP(Y461,H:H,1,0),"")</f>
        <v/>
      </c>
      <c r="AD461" s="43" t="str">
        <f>_xlfn.IFNA(VLOOKUP(Z461,H:H,1,0),"")</f>
        <v/>
      </c>
    </row>
    <row r="462" spans="1:30" ht="20" customHeight="1">
      <c r="A462" s="26">
        <f t="shared" si="28"/>
        <v>461</v>
      </c>
      <c r="B462" s="29" t="s">
        <v>1423</v>
      </c>
      <c r="C462" s="29" t="s">
        <v>26</v>
      </c>
      <c r="D462" s="29" t="s">
        <v>1424</v>
      </c>
      <c r="E462" s="29" t="s">
        <v>1425</v>
      </c>
      <c r="F462" s="53" t="s">
        <v>269</v>
      </c>
      <c r="G462" s="26"/>
      <c r="H462" s="28"/>
      <c r="I462" s="32"/>
      <c r="J462" s="37"/>
      <c r="K462" s="33"/>
      <c r="L462" s="34"/>
      <c r="M462" s="35"/>
      <c r="N462" s="35"/>
      <c r="O462" s="36"/>
      <c r="P462" s="29" t="s">
        <v>1402</v>
      </c>
      <c r="Q462" s="29" t="s">
        <v>1403</v>
      </c>
      <c r="R462" s="29" t="s">
        <v>112</v>
      </c>
      <c r="S462" s="38">
        <f t="shared" si="29"/>
        <v>0</v>
      </c>
      <c r="T462" s="39" t="str">
        <f>_xlfn.IFNA(VLOOKUP(G462,'附表（价格）'!A:C,3,0),"")</f>
        <v/>
      </c>
      <c r="U462" s="40">
        <f t="shared" si="30"/>
        <v>0</v>
      </c>
      <c r="V462" s="33"/>
      <c r="W462" s="40">
        <f t="shared" si="31"/>
        <v>0</v>
      </c>
      <c r="X462" s="20"/>
      <c r="Y462" s="44"/>
      <c r="Z462" s="44"/>
      <c r="AC462" s="43" t="str">
        <f>_xlfn.IFNA(VLOOKUP(Y462,H:H,1,0),"")</f>
        <v/>
      </c>
      <c r="AD462" s="43" t="str">
        <f>_xlfn.IFNA(VLOOKUP(Z462,H:H,1,0),"")</f>
        <v/>
      </c>
    </row>
    <row r="463" spans="1:30" ht="20" customHeight="1">
      <c r="A463" s="26">
        <f t="shared" si="28"/>
        <v>462</v>
      </c>
      <c r="B463" s="29" t="s">
        <v>1402</v>
      </c>
      <c r="C463" s="29" t="s">
        <v>33</v>
      </c>
      <c r="D463" s="29" t="s">
        <v>1426</v>
      </c>
      <c r="E463" s="29" t="s">
        <v>94</v>
      </c>
      <c r="F463" s="53" t="s">
        <v>35</v>
      </c>
      <c r="G463" s="26"/>
      <c r="H463" s="28"/>
      <c r="I463" s="32"/>
      <c r="J463" s="37"/>
      <c r="K463" s="33"/>
      <c r="L463" s="34"/>
      <c r="M463" s="35"/>
      <c r="N463" s="35"/>
      <c r="O463" s="36"/>
      <c r="P463" s="29" t="s">
        <v>1402</v>
      </c>
      <c r="Q463" s="29" t="s">
        <v>1403</v>
      </c>
      <c r="R463" s="29" t="s">
        <v>112</v>
      </c>
      <c r="S463" s="38">
        <f t="shared" si="29"/>
        <v>0</v>
      </c>
      <c r="T463" s="39" t="str">
        <f>_xlfn.IFNA(VLOOKUP(G463,'附表（价格）'!A:C,3,0),"")</f>
        <v/>
      </c>
      <c r="U463" s="40">
        <f t="shared" si="30"/>
        <v>0</v>
      </c>
      <c r="V463" s="33"/>
      <c r="W463" s="40">
        <f t="shared" si="31"/>
        <v>0</v>
      </c>
      <c r="X463" s="20"/>
      <c r="Y463" s="44"/>
      <c r="Z463" s="44"/>
      <c r="AC463" s="43" t="str">
        <f>_xlfn.IFNA(VLOOKUP(Y463,H:H,1,0),"")</f>
        <v/>
      </c>
      <c r="AD463" s="43" t="str">
        <f>_xlfn.IFNA(VLOOKUP(Z463,H:H,1,0),"")</f>
        <v/>
      </c>
    </row>
    <row r="464" spans="1:30" ht="20" customHeight="1">
      <c r="A464" s="26">
        <f t="shared" si="28"/>
        <v>463</v>
      </c>
      <c r="B464" s="29" t="s">
        <v>1427</v>
      </c>
      <c r="C464" s="29" t="s">
        <v>33</v>
      </c>
      <c r="D464" s="29" t="s">
        <v>1428</v>
      </c>
      <c r="E464" s="29" t="s">
        <v>94</v>
      </c>
      <c r="F464" s="53" t="s">
        <v>35</v>
      </c>
      <c r="G464" s="26"/>
      <c r="H464" s="28"/>
      <c r="I464" s="32"/>
      <c r="J464" s="37"/>
      <c r="K464" s="33"/>
      <c r="L464" s="34"/>
      <c r="M464" s="35"/>
      <c r="N464" s="35"/>
      <c r="O464" s="36"/>
      <c r="P464" s="29" t="s">
        <v>1427</v>
      </c>
      <c r="Q464" s="29" t="s">
        <v>1428</v>
      </c>
      <c r="R464" s="29" t="s">
        <v>112</v>
      </c>
      <c r="S464" s="38">
        <f t="shared" si="29"/>
        <v>0</v>
      </c>
      <c r="T464" s="39" t="str">
        <f>_xlfn.IFNA(VLOOKUP(G464,'附表（价格）'!A:C,3,0),"")</f>
        <v/>
      </c>
      <c r="U464" s="40">
        <f t="shared" si="30"/>
        <v>0</v>
      </c>
      <c r="V464" s="33"/>
      <c r="W464" s="40">
        <f t="shared" si="31"/>
        <v>0</v>
      </c>
      <c r="X464" s="20"/>
      <c r="Y464" s="44"/>
      <c r="Z464" s="44"/>
      <c r="AC464" s="43" t="str">
        <f>_xlfn.IFNA(VLOOKUP(Y464,H:H,1,0),"")</f>
        <v/>
      </c>
      <c r="AD464" s="43" t="str">
        <f>_xlfn.IFNA(VLOOKUP(Z464,H:H,1,0),"")</f>
        <v/>
      </c>
    </row>
    <row r="465" spans="1:30" ht="20" customHeight="1">
      <c r="A465" s="26">
        <f t="shared" si="28"/>
        <v>464</v>
      </c>
      <c r="B465" s="29" t="s">
        <v>1429</v>
      </c>
      <c r="C465" s="29" t="s">
        <v>26</v>
      </c>
      <c r="D465" s="29" t="s">
        <v>1430</v>
      </c>
      <c r="E465" s="29" t="s">
        <v>1431</v>
      </c>
      <c r="F465" s="53" t="s">
        <v>169</v>
      </c>
      <c r="G465" s="26"/>
      <c r="H465" s="28"/>
      <c r="I465" s="32"/>
      <c r="J465" s="37"/>
      <c r="K465" s="33"/>
      <c r="L465" s="34"/>
      <c r="M465" s="35"/>
      <c r="N465" s="35"/>
      <c r="O465" s="36"/>
      <c r="P465" s="29" t="s">
        <v>1432</v>
      </c>
      <c r="Q465" s="29" t="s">
        <v>1433</v>
      </c>
      <c r="R465" s="29" t="s">
        <v>101</v>
      </c>
      <c r="S465" s="38">
        <f t="shared" si="29"/>
        <v>0</v>
      </c>
      <c r="T465" s="39" t="str">
        <f>_xlfn.IFNA(VLOOKUP(G465,'附表（价格）'!A:C,3,0),"")</f>
        <v/>
      </c>
      <c r="U465" s="40">
        <f t="shared" si="30"/>
        <v>0</v>
      </c>
      <c r="V465" s="33"/>
      <c r="W465" s="40">
        <f t="shared" si="31"/>
        <v>0</v>
      </c>
      <c r="X465" s="20"/>
      <c r="Y465" s="44"/>
      <c r="Z465" s="44"/>
      <c r="AC465" s="43" t="str">
        <f>_xlfn.IFNA(VLOOKUP(Y465,H:H,1,0),"")</f>
        <v/>
      </c>
      <c r="AD465" s="43" t="str">
        <f>_xlfn.IFNA(VLOOKUP(Z465,H:H,1,0),"")</f>
        <v/>
      </c>
    </row>
    <row r="466" spans="1:30" ht="20" customHeight="1">
      <c r="A466" s="26">
        <f t="shared" si="28"/>
        <v>465</v>
      </c>
      <c r="B466" s="29" t="s">
        <v>1434</v>
      </c>
      <c r="C466" s="29" t="s">
        <v>26</v>
      </c>
      <c r="D466" s="29" t="s">
        <v>1435</v>
      </c>
      <c r="E466" s="29" t="s">
        <v>1436</v>
      </c>
      <c r="F466" s="53" t="s">
        <v>169</v>
      </c>
      <c r="G466" s="26"/>
      <c r="H466" s="28"/>
      <c r="I466" s="32"/>
      <c r="J466" s="37"/>
      <c r="K466" s="33"/>
      <c r="L466" s="34"/>
      <c r="M466" s="35"/>
      <c r="N466" s="35"/>
      <c r="O466" s="36"/>
      <c r="P466" s="29" t="s">
        <v>1432</v>
      </c>
      <c r="Q466" s="29" t="s">
        <v>1433</v>
      </c>
      <c r="R466" s="29" t="s">
        <v>101</v>
      </c>
      <c r="S466" s="38">
        <f t="shared" si="29"/>
        <v>0</v>
      </c>
      <c r="T466" s="39" t="str">
        <f>_xlfn.IFNA(VLOOKUP(G466,'附表（价格）'!A:C,3,0),"")</f>
        <v/>
      </c>
      <c r="U466" s="40">
        <f t="shared" si="30"/>
        <v>0</v>
      </c>
      <c r="V466" s="33"/>
      <c r="W466" s="40">
        <f t="shared" si="31"/>
        <v>0</v>
      </c>
      <c r="X466" s="20"/>
      <c r="Y466" s="44"/>
      <c r="Z466" s="44"/>
      <c r="AC466" s="43" t="str">
        <f>_xlfn.IFNA(VLOOKUP(Y466,H:H,1,0),"")</f>
        <v/>
      </c>
      <c r="AD466" s="43" t="str">
        <f>_xlfn.IFNA(VLOOKUP(Z466,H:H,1,0),"")</f>
        <v/>
      </c>
    </row>
    <row r="467" spans="1:30" ht="20" customHeight="1">
      <c r="A467" s="26">
        <f t="shared" si="28"/>
        <v>466</v>
      </c>
      <c r="B467" s="29" t="s">
        <v>1437</v>
      </c>
      <c r="C467" s="29" t="s">
        <v>26</v>
      </c>
      <c r="D467" s="29" t="s">
        <v>1438</v>
      </c>
      <c r="E467" s="29" t="s">
        <v>1436</v>
      </c>
      <c r="F467" s="53" t="s">
        <v>1439</v>
      </c>
      <c r="G467" s="26"/>
      <c r="H467" s="28"/>
      <c r="I467" s="32"/>
      <c r="J467" s="37"/>
      <c r="K467" s="33"/>
      <c r="L467" s="34"/>
      <c r="M467" s="35"/>
      <c r="N467" s="35"/>
      <c r="O467" s="36"/>
      <c r="P467" s="29" t="s">
        <v>1432</v>
      </c>
      <c r="Q467" s="29" t="s">
        <v>1433</v>
      </c>
      <c r="R467" s="29" t="s">
        <v>101</v>
      </c>
      <c r="S467" s="38">
        <f t="shared" si="29"/>
        <v>0</v>
      </c>
      <c r="T467" s="39" t="str">
        <f>_xlfn.IFNA(VLOOKUP(G467,'附表（价格）'!A:C,3,0),"")</f>
        <v/>
      </c>
      <c r="U467" s="40">
        <f t="shared" si="30"/>
        <v>0</v>
      </c>
      <c r="V467" s="33"/>
      <c r="W467" s="40">
        <f t="shared" si="31"/>
        <v>0</v>
      </c>
      <c r="X467" s="20"/>
      <c r="Y467" s="44"/>
      <c r="Z467" s="44"/>
      <c r="AC467" s="43" t="str">
        <f>_xlfn.IFNA(VLOOKUP(Y467,H:H,1,0),"")</f>
        <v/>
      </c>
      <c r="AD467" s="43" t="str">
        <f>_xlfn.IFNA(VLOOKUP(Z467,H:H,1,0),"")</f>
        <v/>
      </c>
    </row>
    <row r="468" spans="1:30" ht="20" customHeight="1">
      <c r="A468" s="26">
        <f t="shared" si="28"/>
        <v>467</v>
      </c>
      <c r="B468" s="30" t="s">
        <v>1440</v>
      </c>
      <c r="C468" s="30" t="s">
        <v>26</v>
      </c>
      <c r="D468" s="30" t="s">
        <v>1441</v>
      </c>
      <c r="E468" s="30" t="s">
        <v>1442</v>
      </c>
      <c r="F468" s="54" t="s">
        <v>116</v>
      </c>
      <c r="G468" s="26"/>
      <c r="H468" s="28"/>
      <c r="I468" s="32"/>
      <c r="J468" s="37"/>
      <c r="K468" s="33"/>
      <c r="L468" s="34"/>
      <c r="M468" s="35"/>
      <c r="N468" s="35"/>
      <c r="O468" s="36"/>
      <c r="P468" s="30" t="s">
        <v>1443</v>
      </c>
      <c r="Q468" s="30" t="s">
        <v>1444</v>
      </c>
      <c r="R468" s="30" t="s">
        <v>608</v>
      </c>
      <c r="S468" s="38">
        <f t="shared" si="29"/>
        <v>0</v>
      </c>
      <c r="T468" s="39" t="str">
        <f>_xlfn.IFNA(VLOOKUP(G468,'附表（价格）'!A:C,3,0),"")</f>
        <v/>
      </c>
      <c r="U468" s="40">
        <f t="shared" si="30"/>
        <v>0</v>
      </c>
      <c r="V468" s="33"/>
      <c r="W468" s="40">
        <f t="shared" si="31"/>
        <v>0</v>
      </c>
      <c r="X468" s="20"/>
      <c r="Y468" s="44"/>
      <c r="Z468" s="44"/>
      <c r="AC468" s="43" t="str">
        <f>_xlfn.IFNA(VLOOKUP(Y468,H:H,1,0),"")</f>
        <v/>
      </c>
      <c r="AD468" s="43" t="str">
        <f>_xlfn.IFNA(VLOOKUP(Z468,H:H,1,0),"")</f>
        <v/>
      </c>
    </row>
    <row r="469" spans="1:30" ht="20" customHeight="1">
      <c r="A469" s="26">
        <f t="shared" si="28"/>
        <v>468</v>
      </c>
      <c r="B469" s="29" t="s">
        <v>1445</v>
      </c>
      <c r="C469" s="29" t="s">
        <v>26</v>
      </c>
      <c r="D469" s="29" t="s">
        <v>1446</v>
      </c>
      <c r="E469" s="29" t="s">
        <v>1447</v>
      </c>
      <c r="F469" s="53" t="s">
        <v>116</v>
      </c>
      <c r="G469" s="26"/>
      <c r="H469" s="28"/>
      <c r="I469" s="32"/>
      <c r="J469" s="37"/>
      <c r="K469" s="33"/>
      <c r="L469" s="34"/>
      <c r="M469" s="35"/>
      <c r="N469" s="35"/>
      <c r="O469" s="36"/>
      <c r="P469" s="29" t="s">
        <v>1443</v>
      </c>
      <c r="Q469" s="29" t="s">
        <v>1444</v>
      </c>
      <c r="R469" s="29" t="s">
        <v>608</v>
      </c>
      <c r="S469" s="38">
        <f t="shared" si="29"/>
        <v>0</v>
      </c>
      <c r="T469" s="39" t="str">
        <f>_xlfn.IFNA(VLOOKUP(G469,'附表（价格）'!A:C,3,0),"")</f>
        <v/>
      </c>
      <c r="U469" s="40">
        <f t="shared" si="30"/>
        <v>0</v>
      </c>
      <c r="V469" s="33"/>
      <c r="W469" s="40">
        <f t="shared" si="31"/>
        <v>0</v>
      </c>
      <c r="X469" s="20"/>
      <c r="Y469" s="44"/>
      <c r="Z469" s="44"/>
      <c r="AC469" s="43" t="str">
        <f>_xlfn.IFNA(VLOOKUP(Y469,H:H,1,0),"")</f>
        <v/>
      </c>
      <c r="AD469" s="43" t="str">
        <f>_xlfn.IFNA(VLOOKUP(Z469,H:H,1,0),"")</f>
        <v/>
      </c>
    </row>
    <row r="470" spans="1:30" ht="20" customHeight="1">
      <c r="A470" s="26">
        <f t="shared" si="28"/>
        <v>469</v>
      </c>
      <c r="B470" s="30" t="s">
        <v>1448</v>
      </c>
      <c r="C470" s="30" t="s">
        <v>26</v>
      </c>
      <c r="D470" s="30" t="s">
        <v>1449</v>
      </c>
      <c r="E470" s="30" t="s">
        <v>1450</v>
      </c>
      <c r="F470" s="54" t="s">
        <v>176</v>
      </c>
      <c r="G470" s="26"/>
      <c r="H470" s="28"/>
      <c r="I470" s="32"/>
      <c r="J470" s="37"/>
      <c r="K470" s="33"/>
      <c r="L470" s="34"/>
      <c r="M470" s="35"/>
      <c r="N470" s="35"/>
      <c r="O470" s="36"/>
      <c r="P470" s="30" t="s">
        <v>1451</v>
      </c>
      <c r="Q470" s="30" t="s">
        <v>1452</v>
      </c>
      <c r="R470" s="30" t="s">
        <v>32</v>
      </c>
      <c r="S470" s="38">
        <f t="shared" si="29"/>
        <v>0</v>
      </c>
      <c r="T470" s="39" t="str">
        <f>_xlfn.IFNA(VLOOKUP(G470,'附表（价格）'!A:C,3,0),"")</f>
        <v/>
      </c>
      <c r="U470" s="40">
        <f t="shared" si="30"/>
        <v>0</v>
      </c>
      <c r="V470" s="33"/>
      <c r="W470" s="40">
        <f t="shared" si="31"/>
        <v>0</v>
      </c>
      <c r="X470" s="20"/>
      <c r="Y470" s="44"/>
      <c r="Z470" s="44"/>
      <c r="AC470" s="43" t="str">
        <f>_xlfn.IFNA(VLOOKUP(Y470,H:H,1,0),"")</f>
        <v/>
      </c>
      <c r="AD470" s="43" t="str">
        <f>_xlfn.IFNA(VLOOKUP(Z470,H:H,1,0),"")</f>
        <v/>
      </c>
    </row>
    <row r="471" spans="1:30" ht="20" customHeight="1">
      <c r="A471" s="26">
        <f t="shared" si="28"/>
        <v>470</v>
      </c>
      <c r="B471" s="30" t="s">
        <v>1453</v>
      </c>
      <c r="C471" s="30" t="s">
        <v>26</v>
      </c>
      <c r="D471" s="30" t="s">
        <v>1454</v>
      </c>
      <c r="E471" s="30" t="s">
        <v>1455</v>
      </c>
      <c r="F471" s="54" t="s">
        <v>1456</v>
      </c>
      <c r="G471" s="26"/>
      <c r="H471" s="28"/>
      <c r="I471" s="32"/>
      <c r="J471" s="37"/>
      <c r="K471" s="33"/>
      <c r="L471" s="34"/>
      <c r="M471" s="35"/>
      <c r="N471" s="35"/>
      <c r="O471" s="36"/>
      <c r="P471" s="30" t="s">
        <v>1451</v>
      </c>
      <c r="Q471" s="30" t="s">
        <v>1452</v>
      </c>
      <c r="R471" s="30" t="s">
        <v>32</v>
      </c>
      <c r="S471" s="38">
        <f t="shared" si="29"/>
        <v>0</v>
      </c>
      <c r="T471" s="39" t="str">
        <f>_xlfn.IFNA(VLOOKUP(G471,'附表（价格）'!A:C,3,0),"")</f>
        <v/>
      </c>
      <c r="U471" s="40">
        <f t="shared" si="30"/>
        <v>0</v>
      </c>
      <c r="V471" s="33"/>
      <c r="W471" s="40">
        <f t="shared" si="31"/>
        <v>0</v>
      </c>
      <c r="X471" s="20"/>
      <c r="Y471" s="44"/>
      <c r="Z471" s="44"/>
      <c r="AC471" s="43" t="str">
        <f>_xlfn.IFNA(VLOOKUP(Y471,H:H,1,0),"")</f>
        <v/>
      </c>
      <c r="AD471" s="43" t="str">
        <f>_xlfn.IFNA(VLOOKUP(Z471,H:H,1,0),"")</f>
        <v/>
      </c>
    </row>
    <row r="472" spans="1:30" ht="20" customHeight="1">
      <c r="A472" s="26">
        <f t="shared" si="28"/>
        <v>471</v>
      </c>
      <c r="B472" s="30" t="s">
        <v>1457</v>
      </c>
      <c r="C472" s="30" t="s">
        <v>26</v>
      </c>
      <c r="D472" s="30" t="s">
        <v>1458</v>
      </c>
      <c r="E472" s="30" t="s">
        <v>1459</v>
      </c>
      <c r="F472" s="54" t="s">
        <v>1460</v>
      </c>
      <c r="G472" s="26"/>
      <c r="H472" s="28"/>
      <c r="I472" s="32"/>
      <c r="J472" s="37"/>
      <c r="K472" s="33"/>
      <c r="L472" s="34"/>
      <c r="M472" s="35"/>
      <c r="N472" s="35"/>
      <c r="O472" s="36"/>
      <c r="P472" s="30" t="s">
        <v>1451</v>
      </c>
      <c r="Q472" s="30" t="s">
        <v>1452</v>
      </c>
      <c r="R472" s="30" t="s">
        <v>32</v>
      </c>
      <c r="S472" s="38">
        <f t="shared" si="29"/>
        <v>0</v>
      </c>
      <c r="T472" s="39" t="str">
        <f>_xlfn.IFNA(VLOOKUP(G472,'附表（价格）'!A:C,3,0),"")</f>
        <v/>
      </c>
      <c r="U472" s="40">
        <f t="shared" si="30"/>
        <v>0</v>
      </c>
      <c r="V472" s="33"/>
      <c r="W472" s="40">
        <f t="shared" si="31"/>
        <v>0</v>
      </c>
      <c r="X472" s="20"/>
      <c r="Y472" s="44"/>
      <c r="Z472" s="44"/>
      <c r="AC472" s="43" t="str">
        <f>_xlfn.IFNA(VLOOKUP(Y472,H:H,1,0),"")</f>
        <v/>
      </c>
      <c r="AD472" s="43" t="str">
        <f>_xlfn.IFNA(VLOOKUP(Z472,H:H,1,0),"")</f>
        <v/>
      </c>
    </row>
    <row r="473" spans="1:30" ht="20" customHeight="1">
      <c r="A473" s="26">
        <f t="shared" si="28"/>
        <v>472</v>
      </c>
      <c r="B473" s="30" t="s">
        <v>1461</v>
      </c>
      <c r="C473" s="30" t="s">
        <v>26</v>
      </c>
      <c r="D473" s="30" t="s">
        <v>1462</v>
      </c>
      <c r="E473" s="30" t="s">
        <v>1459</v>
      </c>
      <c r="F473" s="54" t="s">
        <v>169</v>
      </c>
      <c r="G473" s="26"/>
      <c r="H473" s="28"/>
      <c r="I473" s="32"/>
      <c r="J473" s="37"/>
      <c r="K473" s="33"/>
      <c r="L473" s="34"/>
      <c r="M473" s="35"/>
      <c r="N473" s="35"/>
      <c r="O473" s="36"/>
      <c r="P473" s="30" t="s">
        <v>1451</v>
      </c>
      <c r="Q473" s="30" t="s">
        <v>1452</v>
      </c>
      <c r="R473" s="30" t="s">
        <v>32</v>
      </c>
      <c r="S473" s="38">
        <f t="shared" si="29"/>
        <v>0</v>
      </c>
      <c r="T473" s="39" t="str">
        <f>_xlfn.IFNA(VLOOKUP(G473,'附表（价格）'!A:C,3,0),"")</f>
        <v/>
      </c>
      <c r="U473" s="40">
        <f t="shared" si="30"/>
        <v>0</v>
      </c>
      <c r="V473" s="33"/>
      <c r="W473" s="40">
        <f t="shared" si="31"/>
        <v>0</v>
      </c>
      <c r="X473" s="20"/>
      <c r="Y473" s="44"/>
      <c r="Z473" s="44"/>
      <c r="AC473" s="43" t="str">
        <f>_xlfn.IFNA(VLOOKUP(Y473,H:H,1,0),"")</f>
        <v/>
      </c>
      <c r="AD473" s="43" t="str">
        <f>_xlfn.IFNA(VLOOKUP(Z473,H:H,1,0),"")</f>
        <v/>
      </c>
    </row>
    <row r="474" spans="1:30" ht="20" customHeight="1">
      <c r="A474" s="26">
        <f t="shared" si="28"/>
        <v>473</v>
      </c>
      <c r="B474" s="29" t="s">
        <v>1451</v>
      </c>
      <c r="C474" s="29" t="s">
        <v>33</v>
      </c>
      <c r="D474" s="29" t="s">
        <v>1452</v>
      </c>
      <c r="E474" s="29" t="s">
        <v>94</v>
      </c>
      <c r="F474" s="53" t="s">
        <v>35</v>
      </c>
      <c r="G474" s="26"/>
      <c r="H474" s="28"/>
      <c r="I474" s="32"/>
      <c r="J474" s="37"/>
      <c r="K474" s="33"/>
      <c r="L474" s="34"/>
      <c r="M474" s="35"/>
      <c r="N474" s="35"/>
      <c r="O474" s="36"/>
      <c r="P474" s="29" t="s">
        <v>1451</v>
      </c>
      <c r="Q474" s="29" t="s">
        <v>1452</v>
      </c>
      <c r="R474" s="29" t="s">
        <v>32</v>
      </c>
      <c r="S474" s="38">
        <f t="shared" si="29"/>
        <v>0</v>
      </c>
      <c r="T474" s="39" t="str">
        <f>_xlfn.IFNA(VLOOKUP(G474,'附表（价格）'!A:C,3,0),"")</f>
        <v/>
      </c>
      <c r="U474" s="40">
        <f t="shared" si="30"/>
        <v>0</v>
      </c>
      <c r="V474" s="33"/>
      <c r="W474" s="40">
        <f t="shared" si="31"/>
        <v>0</v>
      </c>
      <c r="X474" s="20"/>
      <c r="Y474" s="44"/>
      <c r="Z474" s="44"/>
      <c r="AC474" s="43" t="str">
        <f>_xlfn.IFNA(VLOOKUP(Y474,H:H,1,0),"")</f>
        <v/>
      </c>
      <c r="AD474" s="43" t="str">
        <f>_xlfn.IFNA(VLOOKUP(Z474,H:H,1,0),"")</f>
        <v/>
      </c>
    </row>
    <row r="475" spans="1:30" ht="20" customHeight="1">
      <c r="A475" s="26">
        <f t="shared" si="28"/>
        <v>474</v>
      </c>
      <c r="B475" s="30" t="s">
        <v>1463</v>
      </c>
      <c r="C475" s="30" t="s">
        <v>26</v>
      </c>
      <c r="D475" s="30" t="s">
        <v>1464</v>
      </c>
      <c r="E475" s="30" t="s">
        <v>1465</v>
      </c>
      <c r="F475" s="54" t="s">
        <v>350</v>
      </c>
      <c r="G475" s="26"/>
      <c r="H475" s="28"/>
      <c r="I475" s="32"/>
      <c r="J475" s="37"/>
      <c r="K475" s="33"/>
      <c r="L475" s="34"/>
      <c r="M475" s="35"/>
      <c r="N475" s="35"/>
      <c r="O475" s="36"/>
      <c r="P475" s="30" t="s">
        <v>1466</v>
      </c>
      <c r="Q475" s="30" t="s">
        <v>1467</v>
      </c>
      <c r="R475" s="30" t="s">
        <v>101</v>
      </c>
      <c r="S475" s="38">
        <f t="shared" si="29"/>
        <v>0</v>
      </c>
      <c r="T475" s="39" t="str">
        <f>_xlfn.IFNA(VLOOKUP(G475,'附表（价格）'!A:C,3,0),"")</f>
        <v/>
      </c>
      <c r="U475" s="40">
        <f t="shared" si="30"/>
        <v>0</v>
      </c>
      <c r="V475" s="33"/>
      <c r="W475" s="40">
        <f t="shared" si="31"/>
        <v>0</v>
      </c>
      <c r="X475" s="20"/>
      <c r="Y475" s="44"/>
      <c r="Z475" s="44"/>
      <c r="AC475" s="43" t="str">
        <f>_xlfn.IFNA(VLOOKUP(Y475,H:H,1,0),"")</f>
        <v/>
      </c>
      <c r="AD475" s="43" t="str">
        <f>_xlfn.IFNA(VLOOKUP(Z475,H:H,1,0),"")</f>
        <v/>
      </c>
    </row>
    <row r="476" spans="1:30" ht="20" customHeight="1">
      <c r="A476" s="26">
        <f t="shared" si="28"/>
        <v>475</v>
      </c>
      <c r="B476" s="30" t="s">
        <v>1468</v>
      </c>
      <c r="C476" s="30" t="s">
        <v>26</v>
      </c>
      <c r="D476" s="30" t="s">
        <v>1469</v>
      </c>
      <c r="E476" s="30" t="s">
        <v>1470</v>
      </c>
      <c r="F476" s="54" t="s">
        <v>169</v>
      </c>
      <c r="G476" s="26"/>
      <c r="H476" s="28"/>
      <c r="I476" s="32"/>
      <c r="J476" s="37"/>
      <c r="K476" s="33"/>
      <c r="L476" s="34"/>
      <c r="M476" s="35"/>
      <c r="N476" s="35"/>
      <c r="O476" s="36"/>
      <c r="P476" s="30" t="s">
        <v>1466</v>
      </c>
      <c r="Q476" s="30" t="s">
        <v>1467</v>
      </c>
      <c r="R476" s="30" t="s">
        <v>101</v>
      </c>
      <c r="S476" s="38">
        <f t="shared" si="29"/>
        <v>0</v>
      </c>
      <c r="T476" s="39" t="str">
        <f>_xlfn.IFNA(VLOOKUP(G476,'附表（价格）'!A:C,3,0),"")</f>
        <v/>
      </c>
      <c r="U476" s="40">
        <f t="shared" si="30"/>
        <v>0</v>
      </c>
      <c r="V476" s="33"/>
      <c r="W476" s="40">
        <f t="shared" si="31"/>
        <v>0</v>
      </c>
      <c r="X476" s="20"/>
      <c r="Y476" s="44"/>
      <c r="Z476" s="44"/>
      <c r="AC476" s="43" t="str">
        <f>_xlfn.IFNA(VLOOKUP(Y476,H:H,1,0),"")</f>
        <v/>
      </c>
      <c r="AD476" s="43" t="str">
        <f>_xlfn.IFNA(VLOOKUP(Z476,H:H,1,0),"")</f>
        <v/>
      </c>
    </row>
    <row r="477" spans="1:30" ht="20" customHeight="1">
      <c r="A477" s="26">
        <f t="shared" si="28"/>
        <v>476</v>
      </c>
      <c r="B477" s="29" t="s">
        <v>1471</v>
      </c>
      <c r="C477" s="29" t="s">
        <v>26</v>
      </c>
      <c r="D477" s="29" t="s">
        <v>1472</v>
      </c>
      <c r="E477" s="29" t="s">
        <v>1473</v>
      </c>
      <c r="F477" s="53" t="s">
        <v>109</v>
      </c>
      <c r="G477" s="26"/>
      <c r="H477" s="28"/>
      <c r="I477" s="32"/>
      <c r="J477" s="37"/>
      <c r="K477" s="33"/>
      <c r="L477" s="34"/>
      <c r="M477" s="35"/>
      <c r="N477" s="35"/>
      <c r="O477" s="36"/>
      <c r="P477" s="29" t="s">
        <v>1466</v>
      </c>
      <c r="Q477" s="29" t="s">
        <v>1467</v>
      </c>
      <c r="R477" s="29" t="s">
        <v>101</v>
      </c>
      <c r="S477" s="38">
        <f t="shared" si="29"/>
        <v>0</v>
      </c>
      <c r="T477" s="39" t="str">
        <f>_xlfn.IFNA(VLOOKUP(G477,'附表（价格）'!A:C,3,0),"")</f>
        <v/>
      </c>
      <c r="U477" s="40">
        <f t="shared" si="30"/>
        <v>0</v>
      </c>
      <c r="V477" s="33"/>
      <c r="W477" s="40">
        <f t="shared" si="31"/>
        <v>0</v>
      </c>
      <c r="X477" s="20"/>
      <c r="Y477" s="44"/>
      <c r="Z477" s="44"/>
      <c r="AC477" s="43" t="str">
        <f>_xlfn.IFNA(VLOOKUP(Y477,H:H,1,0),"")</f>
        <v/>
      </c>
      <c r="AD477" s="43" t="str">
        <f>_xlfn.IFNA(VLOOKUP(Z477,H:H,1,0),"")</f>
        <v/>
      </c>
    </row>
    <row r="478" spans="1:30" ht="20" customHeight="1">
      <c r="A478" s="26">
        <f t="shared" si="28"/>
        <v>477</v>
      </c>
      <c r="B478" s="30" t="s">
        <v>1474</v>
      </c>
      <c r="C478" s="30" t="s">
        <v>26</v>
      </c>
      <c r="D478" s="30" t="s">
        <v>1475</v>
      </c>
      <c r="E478" s="30" t="s">
        <v>1476</v>
      </c>
      <c r="F478" s="54" t="s">
        <v>109</v>
      </c>
      <c r="G478" s="26"/>
      <c r="H478" s="28"/>
      <c r="I478" s="32"/>
      <c r="J478" s="37"/>
      <c r="K478" s="33"/>
      <c r="L478" s="34"/>
      <c r="M478" s="35"/>
      <c r="N478" s="35"/>
      <c r="O478" s="36"/>
      <c r="P478" s="30" t="s">
        <v>1466</v>
      </c>
      <c r="Q478" s="30" t="s">
        <v>1467</v>
      </c>
      <c r="R478" s="30" t="s">
        <v>101</v>
      </c>
      <c r="S478" s="38">
        <f t="shared" si="29"/>
        <v>0</v>
      </c>
      <c r="T478" s="39" t="str">
        <f>_xlfn.IFNA(VLOOKUP(G478,'附表（价格）'!A:C,3,0),"")</f>
        <v/>
      </c>
      <c r="U478" s="40">
        <f t="shared" si="30"/>
        <v>0</v>
      </c>
      <c r="V478" s="33"/>
      <c r="W478" s="40">
        <f t="shared" si="31"/>
        <v>0</v>
      </c>
      <c r="X478" s="20"/>
      <c r="Y478" s="44"/>
      <c r="Z478" s="44"/>
      <c r="AC478" s="43" t="str">
        <f>_xlfn.IFNA(VLOOKUP(Y478,H:H,1,0),"")</f>
        <v/>
      </c>
      <c r="AD478" s="43" t="str">
        <f>_xlfn.IFNA(VLOOKUP(Z478,H:H,1,0),"")</f>
        <v/>
      </c>
    </row>
    <row r="479" spans="1:30" ht="20" customHeight="1">
      <c r="A479" s="26">
        <f t="shared" si="28"/>
        <v>478</v>
      </c>
      <c r="B479" s="29" t="s">
        <v>1477</v>
      </c>
      <c r="C479" s="29" t="s">
        <v>26</v>
      </c>
      <c r="D479" s="29" t="s">
        <v>1478</v>
      </c>
      <c r="E479" s="29" t="s">
        <v>1479</v>
      </c>
      <c r="F479" s="53" t="s">
        <v>109</v>
      </c>
      <c r="G479" s="26"/>
      <c r="H479" s="28"/>
      <c r="I479" s="32"/>
      <c r="J479" s="37"/>
      <c r="K479" s="33"/>
      <c r="L479" s="34"/>
      <c r="M479" s="35"/>
      <c r="N479" s="35"/>
      <c r="O479" s="36"/>
      <c r="P479" s="29" t="s">
        <v>1466</v>
      </c>
      <c r="Q479" s="29" t="s">
        <v>1467</v>
      </c>
      <c r="R479" s="29" t="s">
        <v>101</v>
      </c>
      <c r="S479" s="38">
        <f t="shared" si="29"/>
        <v>0</v>
      </c>
      <c r="T479" s="39" t="str">
        <f>_xlfn.IFNA(VLOOKUP(G479,'附表（价格）'!A:C,3,0),"")</f>
        <v/>
      </c>
      <c r="U479" s="40">
        <f t="shared" si="30"/>
        <v>0</v>
      </c>
      <c r="V479" s="33"/>
      <c r="W479" s="40">
        <f t="shared" si="31"/>
        <v>0</v>
      </c>
      <c r="X479" s="20"/>
      <c r="Y479" s="44"/>
      <c r="Z479" s="44"/>
      <c r="AC479" s="43" t="str">
        <f>_xlfn.IFNA(VLOOKUP(Y479,H:H,1,0),"")</f>
        <v/>
      </c>
      <c r="AD479" s="43" t="str">
        <f>_xlfn.IFNA(VLOOKUP(Z479,H:H,1,0),"")</f>
        <v/>
      </c>
    </row>
    <row r="480" spans="1:30" ht="20" customHeight="1">
      <c r="A480" s="26">
        <f t="shared" si="28"/>
        <v>479</v>
      </c>
      <c r="B480" s="29" t="s">
        <v>1480</v>
      </c>
      <c r="C480" s="29" t="s">
        <v>26</v>
      </c>
      <c r="D480" s="29" t="s">
        <v>1481</v>
      </c>
      <c r="E480" s="29" t="s">
        <v>1479</v>
      </c>
      <c r="F480" s="53" t="s">
        <v>169</v>
      </c>
      <c r="G480" s="26"/>
      <c r="H480" s="28"/>
      <c r="I480" s="32"/>
      <c r="J480" s="37"/>
      <c r="K480" s="33"/>
      <c r="L480" s="34"/>
      <c r="M480" s="35"/>
      <c r="N480" s="35"/>
      <c r="O480" s="36"/>
      <c r="P480" s="29" t="s">
        <v>1466</v>
      </c>
      <c r="Q480" s="29" t="s">
        <v>1467</v>
      </c>
      <c r="R480" s="29" t="s">
        <v>101</v>
      </c>
      <c r="S480" s="38">
        <f t="shared" si="29"/>
        <v>0</v>
      </c>
      <c r="T480" s="39" t="str">
        <f>_xlfn.IFNA(VLOOKUP(G480,'附表（价格）'!A:C,3,0),"")</f>
        <v/>
      </c>
      <c r="U480" s="40">
        <f t="shared" si="30"/>
        <v>0</v>
      </c>
      <c r="V480" s="33"/>
      <c r="W480" s="40">
        <f t="shared" si="31"/>
        <v>0</v>
      </c>
      <c r="X480" s="20"/>
      <c r="Y480" s="44"/>
      <c r="Z480" s="44"/>
      <c r="AC480" s="43" t="str">
        <f>_xlfn.IFNA(VLOOKUP(Y480,H:H,1,0),"")</f>
        <v/>
      </c>
      <c r="AD480" s="43" t="str">
        <f>_xlfn.IFNA(VLOOKUP(Z480,H:H,1,0),"")</f>
        <v/>
      </c>
    </row>
    <row r="481" spans="1:30" ht="20" customHeight="1">
      <c r="A481" s="26">
        <f t="shared" si="28"/>
        <v>480</v>
      </c>
      <c r="B481" s="30" t="s">
        <v>1482</v>
      </c>
      <c r="C481" s="30" t="s">
        <v>26</v>
      </c>
      <c r="D481" s="30" t="s">
        <v>1483</v>
      </c>
      <c r="E481" s="30" t="s">
        <v>1484</v>
      </c>
      <c r="F481" s="54" t="s">
        <v>109</v>
      </c>
      <c r="G481" s="26"/>
      <c r="H481" s="28"/>
      <c r="I481" s="32"/>
      <c r="J481" s="37"/>
      <c r="K481" s="33"/>
      <c r="L481" s="34"/>
      <c r="M481" s="35"/>
      <c r="N481" s="35"/>
      <c r="O481" s="36"/>
      <c r="P481" s="30" t="s">
        <v>1466</v>
      </c>
      <c r="Q481" s="30" t="s">
        <v>1467</v>
      </c>
      <c r="R481" s="30" t="s">
        <v>101</v>
      </c>
      <c r="S481" s="38">
        <f t="shared" si="29"/>
        <v>0</v>
      </c>
      <c r="T481" s="39" t="str">
        <f>_xlfn.IFNA(VLOOKUP(G481,'附表（价格）'!A:C,3,0),"")</f>
        <v/>
      </c>
      <c r="U481" s="40">
        <f t="shared" si="30"/>
        <v>0</v>
      </c>
      <c r="V481" s="33"/>
      <c r="W481" s="40">
        <f t="shared" si="31"/>
        <v>0</v>
      </c>
      <c r="X481" s="20"/>
      <c r="Y481" s="44"/>
      <c r="Z481" s="44"/>
      <c r="AC481" s="43" t="str">
        <f>_xlfn.IFNA(VLOOKUP(Y481,H:H,1,0),"")</f>
        <v/>
      </c>
      <c r="AD481" s="43" t="str">
        <f>_xlfn.IFNA(VLOOKUP(Z481,H:H,1,0),"")</f>
        <v/>
      </c>
    </row>
    <row r="482" spans="1:30" ht="20" customHeight="1">
      <c r="A482" s="26">
        <f t="shared" si="28"/>
        <v>481</v>
      </c>
      <c r="B482" s="29" t="s">
        <v>1485</v>
      </c>
      <c r="C482" s="29" t="s">
        <v>26</v>
      </c>
      <c r="D482" s="29" t="s">
        <v>1486</v>
      </c>
      <c r="E482" s="29" t="s">
        <v>1484</v>
      </c>
      <c r="F482" s="53" t="s">
        <v>169</v>
      </c>
      <c r="G482" s="26"/>
      <c r="H482" s="28"/>
      <c r="I482" s="32"/>
      <c r="J482" s="37"/>
      <c r="K482" s="33"/>
      <c r="L482" s="34"/>
      <c r="M482" s="35"/>
      <c r="N482" s="35"/>
      <c r="O482" s="36"/>
      <c r="P482" s="29" t="s">
        <v>1466</v>
      </c>
      <c r="Q482" s="29" t="s">
        <v>1467</v>
      </c>
      <c r="R482" s="29" t="s">
        <v>101</v>
      </c>
      <c r="S482" s="38">
        <f t="shared" si="29"/>
        <v>0</v>
      </c>
      <c r="T482" s="39" t="str">
        <f>_xlfn.IFNA(VLOOKUP(G482,'附表（价格）'!A:C,3,0),"")</f>
        <v/>
      </c>
      <c r="U482" s="40">
        <f t="shared" si="30"/>
        <v>0</v>
      </c>
      <c r="V482" s="33"/>
      <c r="W482" s="40">
        <f t="shared" si="31"/>
        <v>0</v>
      </c>
      <c r="X482" s="20"/>
      <c r="Y482" s="44"/>
      <c r="Z482" s="44"/>
      <c r="AC482" s="43" t="str">
        <f>_xlfn.IFNA(VLOOKUP(Y482,H:H,1,0),"")</f>
        <v/>
      </c>
      <c r="AD482" s="43" t="str">
        <f>_xlfn.IFNA(VLOOKUP(Z482,H:H,1,0),"")</f>
        <v/>
      </c>
    </row>
    <row r="483" spans="1:30" ht="20" customHeight="1">
      <c r="A483" s="26">
        <f t="shared" si="28"/>
        <v>482</v>
      </c>
      <c r="B483" s="29" t="s">
        <v>1487</v>
      </c>
      <c r="C483" s="29" t="s">
        <v>26</v>
      </c>
      <c r="D483" s="29" t="s">
        <v>1488</v>
      </c>
      <c r="E483" s="29" t="s">
        <v>1484</v>
      </c>
      <c r="F483" s="53" t="s">
        <v>109</v>
      </c>
      <c r="G483" s="26"/>
      <c r="H483" s="28"/>
      <c r="I483" s="32"/>
      <c r="J483" s="37"/>
      <c r="K483" s="33"/>
      <c r="L483" s="34"/>
      <c r="M483" s="35"/>
      <c r="N483" s="35"/>
      <c r="O483" s="36"/>
      <c r="P483" s="29" t="s">
        <v>1466</v>
      </c>
      <c r="Q483" s="29" t="s">
        <v>1467</v>
      </c>
      <c r="R483" s="29" t="s">
        <v>101</v>
      </c>
      <c r="S483" s="38">
        <f t="shared" si="29"/>
        <v>0</v>
      </c>
      <c r="T483" s="39" t="str">
        <f>_xlfn.IFNA(VLOOKUP(G483,'附表（价格）'!A:C,3,0),"")</f>
        <v/>
      </c>
      <c r="U483" s="40">
        <f t="shared" si="30"/>
        <v>0</v>
      </c>
      <c r="V483" s="33"/>
      <c r="W483" s="40">
        <f t="shared" si="31"/>
        <v>0</v>
      </c>
      <c r="X483" s="20"/>
      <c r="Y483" s="44"/>
      <c r="Z483" s="44"/>
      <c r="AC483" s="43" t="str">
        <f>_xlfn.IFNA(VLOOKUP(Y483,H:H,1,0),"")</f>
        <v/>
      </c>
      <c r="AD483" s="43" t="str">
        <f>_xlfn.IFNA(VLOOKUP(Z483,H:H,1,0),"")</f>
        <v/>
      </c>
    </row>
    <row r="484" spans="1:30" ht="20" customHeight="1">
      <c r="A484" s="26">
        <f t="shared" si="28"/>
        <v>483</v>
      </c>
      <c r="B484" s="30" t="s">
        <v>1489</v>
      </c>
      <c r="C484" s="30" t="s">
        <v>26</v>
      </c>
      <c r="D484" s="30" t="s">
        <v>1490</v>
      </c>
      <c r="E484" s="30" t="s">
        <v>1491</v>
      </c>
      <c r="F484" s="54" t="s">
        <v>109</v>
      </c>
      <c r="G484" s="26"/>
      <c r="H484" s="28"/>
      <c r="I484" s="32"/>
      <c r="J484" s="37"/>
      <c r="K484" s="33"/>
      <c r="L484" s="34"/>
      <c r="M484" s="35"/>
      <c r="N484" s="35"/>
      <c r="O484" s="36"/>
      <c r="P484" s="30" t="s">
        <v>1492</v>
      </c>
      <c r="Q484" s="30" t="s">
        <v>1493</v>
      </c>
      <c r="R484" s="30" t="s">
        <v>101</v>
      </c>
      <c r="S484" s="38">
        <f t="shared" si="29"/>
        <v>0</v>
      </c>
      <c r="T484" s="39" t="str">
        <f>_xlfn.IFNA(VLOOKUP(G484,'附表（价格）'!A:C,3,0),"")</f>
        <v/>
      </c>
      <c r="U484" s="40">
        <f t="shared" si="30"/>
        <v>0</v>
      </c>
      <c r="V484" s="33"/>
      <c r="W484" s="40">
        <f t="shared" si="31"/>
        <v>0</v>
      </c>
      <c r="X484" s="20"/>
      <c r="Y484" s="44"/>
      <c r="Z484" s="44"/>
      <c r="AC484" s="43" t="str">
        <f>_xlfn.IFNA(VLOOKUP(Y484,H:H,1,0),"")</f>
        <v/>
      </c>
      <c r="AD484" s="43" t="str">
        <f>_xlfn.IFNA(VLOOKUP(Z484,H:H,1,0),"")</f>
        <v/>
      </c>
    </row>
    <row r="485" spans="1:30" ht="20" customHeight="1">
      <c r="A485" s="26">
        <f t="shared" si="28"/>
        <v>484</v>
      </c>
      <c r="B485" s="29" t="s">
        <v>1494</v>
      </c>
      <c r="C485" s="29" t="s">
        <v>26</v>
      </c>
      <c r="D485" s="29" t="s">
        <v>1495</v>
      </c>
      <c r="E485" s="29" t="s">
        <v>1496</v>
      </c>
      <c r="F485" s="53" t="s">
        <v>109</v>
      </c>
      <c r="G485" s="26"/>
      <c r="H485" s="28"/>
      <c r="I485" s="32"/>
      <c r="J485" s="37"/>
      <c r="K485" s="33"/>
      <c r="L485" s="34"/>
      <c r="M485" s="35"/>
      <c r="N485" s="35"/>
      <c r="O485" s="36"/>
      <c r="P485" s="29" t="s">
        <v>1492</v>
      </c>
      <c r="Q485" s="29" t="s">
        <v>1493</v>
      </c>
      <c r="R485" s="29" t="s">
        <v>101</v>
      </c>
      <c r="S485" s="38">
        <f t="shared" si="29"/>
        <v>0</v>
      </c>
      <c r="T485" s="39" t="str">
        <f>_xlfn.IFNA(VLOOKUP(G485,'附表（价格）'!A:C,3,0),"")</f>
        <v/>
      </c>
      <c r="U485" s="40">
        <f t="shared" si="30"/>
        <v>0</v>
      </c>
      <c r="V485" s="33"/>
      <c r="W485" s="40">
        <f t="shared" si="31"/>
        <v>0</v>
      </c>
      <c r="X485" s="20"/>
      <c r="Y485" s="44"/>
      <c r="Z485" s="44"/>
      <c r="AC485" s="43" t="str">
        <f>_xlfn.IFNA(VLOOKUP(Y485,H:H,1,0),"")</f>
        <v/>
      </c>
      <c r="AD485" s="43" t="str">
        <f>_xlfn.IFNA(VLOOKUP(Z485,H:H,1,0),"")</f>
        <v/>
      </c>
    </row>
    <row r="486" spans="1:30" ht="20" customHeight="1">
      <c r="A486" s="26">
        <f t="shared" si="28"/>
        <v>485</v>
      </c>
      <c r="B486" s="30" t="s">
        <v>1497</v>
      </c>
      <c r="C486" s="30" t="s">
        <v>26</v>
      </c>
      <c r="D486" s="30" t="s">
        <v>1498</v>
      </c>
      <c r="E486" s="30" t="s">
        <v>1499</v>
      </c>
      <c r="F486" s="54" t="s">
        <v>169</v>
      </c>
      <c r="G486" s="26"/>
      <c r="H486" s="28"/>
      <c r="I486" s="32"/>
      <c r="J486" s="37"/>
      <c r="K486" s="33"/>
      <c r="L486" s="34"/>
      <c r="M486" s="35"/>
      <c r="N486" s="35"/>
      <c r="O486" s="36"/>
      <c r="P486" s="30" t="s">
        <v>1492</v>
      </c>
      <c r="Q486" s="30" t="s">
        <v>1493</v>
      </c>
      <c r="R486" s="30" t="s">
        <v>101</v>
      </c>
      <c r="S486" s="38">
        <f t="shared" si="29"/>
        <v>0</v>
      </c>
      <c r="T486" s="39" t="str">
        <f>_xlfn.IFNA(VLOOKUP(G486,'附表（价格）'!A:C,3,0),"")</f>
        <v/>
      </c>
      <c r="U486" s="40">
        <f t="shared" si="30"/>
        <v>0</v>
      </c>
      <c r="V486" s="33"/>
      <c r="W486" s="40">
        <f t="shared" si="31"/>
        <v>0</v>
      </c>
      <c r="X486" s="20"/>
      <c r="Y486" s="44"/>
      <c r="Z486" s="44"/>
      <c r="AC486" s="43" t="str">
        <f>_xlfn.IFNA(VLOOKUP(Y486,H:H,1,0),"")</f>
        <v/>
      </c>
      <c r="AD486" s="43" t="str">
        <f>_xlfn.IFNA(VLOOKUP(Z486,H:H,1,0),"")</f>
        <v/>
      </c>
    </row>
    <row r="487" spans="1:30" ht="20" customHeight="1">
      <c r="A487" s="26">
        <f t="shared" si="28"/>
        <v>486</v>
      </c>
      <c r="B487" s="29" t="s">
        <v>1500</v>
      </c>
      <c r="C487" s="29" t="s">
        <v>26</v>
      </c>
      <c r="D487" s="29" t="s">
        <v>1501</v>
      </c>
      <c r="E487" s="29" t="s">
        <v>1502</v>
      </c>
      <c r="F487" s="53" t="s">
        <v>497</v>
      </c>
      <c r="G487" s="26"/>
      <c r="H487" s="28"/>
      <c r="I487" s="32"/>
      <c r="J487" s="37"/>
      <c r="K487" s="33"/>
      <c r="L487" s="34"/>
      <c r="M487" s="35"/>
      <c r="N487" s="35"/>
      <c r="O487" s="36"/>
      <c r="P487" s="29" t="s">
        <v>1503</v>
      </c>
      <c r="Q487" s="29" t="s">
        <v>1504</v>
      </c>
      <c r="R487" s="29" t="s">
        <v>450</v>
      </c>
      <c r="S487" s="38">
        <f t="shared" si="29"/>
        <v>0</v>
      </c>
      <c r="T487" s="39" t="str">
        <f>_xlfn.IFNA(VLOOKUP(G487,'附表（价格）'!A:C,3,0),"")</f>
        <v/>
      </c>
      <c r="U487" s="40">
        <f t="shared" si="30"/>
        <v>0</v>
      </c>
      <c r="V487" s="33"/>
      <c r="W487" s="40">
        <f t="shared" si="31"/>
        <v>0</v>
      </c>
      <c r="X487" s="20"/>
      <c r="Y487" s="44"/>
      <c r="Z487" s="44"/>
      <c r="AC487" s="43" t="str">
        <f>_xlfn.IFNA(VLOOKUP(Y487,H:H,1,0),"")</f>
        <v/>
      </c>
      <c r="AD487" s="43" t="str">
        <f>_xlfn.IFNA(VLOOKUP(Z487,H:H,1,0),"")</f>
        <v/>
      </c>
    </row>
    <row r="488" spans="1:30" ht="20" customHeight="1">
      <c r="A488" s="26">
        <f t="shared" si="28"/>
        <v>487</v>
      </c>
      <c r="B488" s="29" t="s">
        <v>1505</v>
      </c>
      <c r="C488" s="29" t="s">
        <v>26</v>
      </c>
      <c r="D488" s="29" t="s">
        <v>1506</v>
      </c>
      <c r="E488" s="29" t="s">
        <v>1502</v>
      </c>
      <c r="F488" s="53" t="s">
        <v>146</v>
      </c>
      <c r="G488" s="26"/>
      <c r="H488" s="28"/>
      <c r="I488" s="32"/>
      <c r="J488" s="37"/>
      <c r="K488" s="33"/>
      <c r="L488" s="34"/>
      <c r="M488" s="35"/>
      <c r="N488" s="35"/>
      <c r="O488" s="36"/>
      <c r="P488" s="29" t="s">
        <v>1503</v>
      </c>
      <c r="Q488" s="29" t="s">
        <v>1504</v>
      </c>
      <c r="R488" s="29" t="s">
        <v>450</v>
      </c>
      <c r="S488" s="38">
        <f t="shared" si="29"/>
        <v>0</v>
      </c>
      <c r="T488" s="39" t="str">
        <f>_xlfn.IFNA(VLOOKUP(G488,'附表（价格）'!A:C,3,0),"")</f>
        <v/>
      </c>
      <c r="U488" s="40">
        <f t="shared" si="30"/>
        <v>0</v>
      </c>
      <c r="V488" s="33"/>
      <c r="W488" s="40">
        <f t="shared" si="31"/>
        <v>0</v>
      </c>
      <c r="X488" s="20"/>
      <c r="Y488" s="44"/>
      <c r="Z488" s="44"/>
      <c r="AC488" s="43" t="str">
        <f>_xlfn.IFNA(VLOOKUP(Y488,H:H,1,0),"")</f>
        <v/>
      </c>
      <c r="AD488" s="43" t="str">
        <f>_xlfn.IFNA(VLOOKUP(Z488,H:H,1,0),"")</f>
        <v/>
      </c>
    </row>
    <row r="489" spans="1:30" ht="20" customHeight="1">
      <c r="A489" s="26">
        <f t="shared" si="28"/>
        <v>488</v>
      </c>
      <c r="B489" s="30" t="s">
        <v>1507</v>
      </c>
      <c r="C489" s="30" t="s">
        <v>26</v>
      </c>
      <c r="D489" s="30" t="s">
        <v>1508</v>
      </c>
      <c r="E489" s="30" t="s">
        <v>1509</v>
      </c>
      <c r="F489" s="54" t="s">
        <v>109</v>
      </c>
      <c r="G489" s="26"/>
      <c r="H489" s="28"/>
      <c r="I489" s="32"/>
      <c r="J489" s="37"/>
      <c r="K489" s="33"/>
      <c r="L489" s="34"/>
      <c r="M489" s="35"/>
      <c r="N489" s="35"/>
      <c r="O489" s="36"/>
      <c r="P489" s="30" t="s">
        <v>1503</v>
      </c>
      <c r="Q489" s="30" t="s">
        <v>1504</v>
      </c>
      <c r="R489" s="30" t="s">
        <v>450</v>
      </c>
      <c r="S489" s="38">
        <f t="shared" si="29"/>
        <v>0</v>
      </c>
      <c r="T489" s="39" t="str">
        <f>_xlfn.IFNA(VLOOKUP(G489,'附表（价格）'!A:C,3,0),"")</f>
        <v/>
      </c>
      <c r="U489" s="40">
        <f t="shared" si="30"/>
        <v>0</v>
      </c>
      <c r="V489" s="33"/>
      <c r="W489" s="40">
        <f t="shared" si="31"/>
        <v>0</v>
      </c>
      <c r="X489" s="20"/>
      <c r="Y489" s="44"/>
      <c r="Z489" s="44"/>
      <c r="AC489" s="43" t="str">
        <f>_xlfn.IFNA(VLOOKUP(Y489,H:H,1,0),"")</f>
        <v/>
      </c>
      <c r="AD489" s="43" t="str">
        <f>_xlfn.IFNA(VLOOKUP(Z489,H:H,1,0),"")</f>
        <v/>
      </c>
    </row>
    <row r="490" spans="1:30" ht="20" customHeight="1">
      <c r="A490" s="26">
        <f t="shared" si="28"/>
        <v>489</v>
      </c>
      <c r="B490" s="30" t="s">
        <v>1510</v>
      </c>
      <c r="C490" s="30" t="s">
        <v>26</v>
      </c>
      <c r="D490" s="30" t="s">
        <v>1511</v>
      </c>
      <c r="E490" s="30" t="s">
        <v>1512</v>
      </c>
      <c r="F490" s="54" t="s">
        <v>132</v>
      </c>
      <c r="G490" s="26"/>
      <c r="H490" s="28"/>
      <c r="I490" s="32"/>
      <c r="J490" s="37"/>
      <c r="K490" s="33"/>
      <c r="L490" s="34"/>
      <c r="M490" s="35"/>
      <c r="N490" s="35"/>
      <c r="O490" s="36"/>
      <c r="P490" s="30" t="s">
        <v>1503</v>
      </c>
      <c r="Q490" s="30" t="s">
        <v>1504</v>
      </c>
      <c r="R490" s="30" t="s">
        <v>450</v>
      </c>
      <c r="S490" s="38">
        <f t="shared" si="29"/>
        <v>0</v>
      </c>
      <c r="T490" s="39" t="str">
        <f>_xlfn.IFNA(VLOOKUP(G490,'附表（价格）'!A:C,3,0),"")</f>
        <v/>
      </c>
      <c r="U490" s="40">
        <f t="shared" si="30"/>
        <v>0</v>
      </c>
      <c r="V490" s="33"/>
      <c r="W490" s="40">
        <f t="shared" si="31"/>
        <v>0</v>
      </c>
      <c r="X490" s="20"/>
      <c r="Y490" s="44"/>
      <c r="Z490" s="44"/>
      <c r="AC490" s="43" t="str">
        <f>_xlfn.IFNA(VLOOKUP(Y490,H:H,1,0),"")</f>
        <v/>
      </c>
      <c r="AD490" s="43" t="str">
        <f>_xlfn.IFNA(VLOOKUP(Z490,H:H,1,0),"")</f>
        <v/>
      </c>
    </row>
    <row r="491" spans="1:30" ht="20" customHeight="1">
      <c r="A491" s="26">
        <f t="shared" si="28"/>
        <v>490</v>
      </c>
      <c r="B491" s="30" t="s">
        <v>1513</v>
      </c>
      <c r="C491" s="30" t="s">
        <v>26</v>
      </c>
      <c r="D491" s="30" t="s">
        <v>1514</v>
      </c>
      <c r="E491" s="30" t="s">
        <v>1512</v>
      </c>
      <c r="F491" s="54" t="s">
        <v>169</v>
      </c>
      <c r="G491" s="26"/>
      <c r="H491" s="28"/>
      <c r="I491" s="32"/>
      <c r="J491" s="37"/>
      <c r="K491" s="33"/>
      <c r="L491" s="34"/>
      <c r="M491" s="35"/>
      <c r="N491" s="35"/>
      <c r="O491" s="36"/>
      <c r="P491" s="30" t="s">
        <v>1503</v>
      </c>
      <c r="Q491" s="30" t="s">
        <v>1504</v>
      </c>
      <c r="R491" s="30" t="s">
        <v>450</v>
      </c>
      <c r="S491" s="38">
        <f t="shared" si="29"/>
        <v>0</v>
      </c>
      <c r="T491" s="39" t="str">
        <f>_xlfn.IFNA(VLOOKUP(G491,'附表（价格）'!A:C,3,0),"")</f>
        <v/>
      </c>
      <c r="U491" s="40">
        <f t="shared" si="30"/>
        <v>0</v>
      </c>
      <c r="V491" s="33"/>
      <c r="W491" s="40">
        <f t="shared" si="31"/>
        <v>0</v>
      </c>
      <c r="X491" s="20"/>
      <c r="Y491" s="44"/>
      <c r="Z491" s="44"/>
      <c r="AC491" s="43" t="str">
        <f>_xlfn.IFNA(VLOOKUP(Y491,H:H,1,0),"")</f>
        <v/>
      </c>
      <c r="AD491" s="43" t="str">
        <f>_xlfn.IFNA(VLOOKUP(Z491,H:H,1,0),"")</f>
        <v/>
      </c>
    </row>
    <row r="492" spans="1:30" ht="20" customHeight="1">
      <c r="A492" s="26">
        <f t="shared" si="28"/>
        <v>491</v>
      </c>
      <c r="B492" s="30" t="s">
        <v>1515</v>
      </c>
      <c r="C492" s="30" t="s">
        <v>26</v>
      </c>
      <c r="D492" s="30" t="s">
        <v>1516</v>
      </c>
      <c r="E492" s="30" t="s">
        <v>1512</v>
      </c>
      <c r="F492" s="54" t="s">
        <v>927</v>
      </c>
      <c r="G492" s="26"/>
      <c r="H492" s="28"/>
      <c r="I492" s="32"/>
      <c r="J492" s="37"/>
      <c r="K492" s="33"/>
      <c r="L492" s="34"/>
      <c r="M492" s="35"/>
      <c r="N492" s="35"/>
      <c r="O492" s="36"/>
      <c r="P492" s="30" t="s">
        <v>1503</v>
      </c>
      <c r="Q492" s="30" t="s">
        <v>1504</v>
      </c>
      <c r="R492" s="30" t="s">
        <v>450</v>
      </c>
      <c r="S492" s="38">
        <f t="shared" si="29"/>
        <v>0</v>
      </c>
      <c r="T492" s="39" t="str">
        <f>_xlfn.IFNA(VLOOKUP(G492,'附表（价格）'!A:C,3,0),"")</f>
        <v/>
      </c>
      <c r="U492" s="40">
        <f t="shared" si="30"/>
        <v>0</v>
      </c>
      <c r="V492" s="33"/>
      <c r="W492" s="40">
        <f t="shared" si="31"/>
        <v>0</v>
      </c>
      <c r="X492" s="20"/>
      <c r="Y492" s="44"/>
      <c r="Z492" s="44"/>
      <c r="AC492" s="43" t="str">
        <f>_xlfn.IFNA(VLOOKUP(Y492,H:H,1,0),"")</f>
        <v/>
      </c>
      <c r="AD492" s="43" t="str">
        <f>_xlfn.IFNA(VLOOKUP(Z492,H:H,1,0),"")</f>
        <v/>
      </c>
    </row>
    <row r="493" spans="1:30" ht="20" customHeight="1">
      <c r="A493" s="26">
        <f t="shared" si="28"/>
        <v>492</v>
      </c>
      <c r="B493" s="29" t="s">
        <v>1517</v>
      </c>
      <c r="C493" s="29" t="s">
        <v>26</v>
      </c>
      <c r="D493" s="29" t="s">
        <v>1518</v>
      </c>
      <c r="E493" s="29" t="s">
        <v>1519</v>
      </c>
      <c r="F493" s="53" t="s">
        <v>927</v>
      </c>
      <c r="G493" s="26"/>
      <c r="H493" s="28"/>
      <c r="I493" s="32"/>
      <c r="J493" s="37"/>
      <c r="K493" s="33"/>
      <c r="L493" s="34"/>
      <c r="M493" s="35"/>
      <c r="N493" s="35"/>
      <c r="O493" s="36"/>
      <c r="P493" s="29" t="s">
        <v>1503</v>
      </c>
      <c r="Q493" s="29" t="s">
        <v>1504</v>
      </c>
      <c r="R493" s="29" t="s">
        <v>450</v>
      </c>
      <c r="S493" s="38">
        <f t="shared" si="29"/>
        <v>0</v>
      </c>
      <c r="T493" s="39" t="str">
        <f>_xlfn.IFNA(VLOOKUP(G493,'附表（价格）'!A:C,3,0),"")</f>
        <v/>
      </c>
      <c r="U493" s="40">
        <f t="shared" si="30"/>
        <v>0</v>
      </c>
      <c r="V493" s="33"/>
      <c r="W493" s="40">
        <f t="shared" si="31"/>
        <v>0</v>
      </c>
      <c r="X493" s="20"/>
      <c r="Y493" s="44"/>
      <c r="Z493" s="44"/>
      <c r="AC493" s="43" t="str">
        <f>_xlfn.IFNA(VLOOKUP(Y493,H:H,1,0),"")</f>
        <v/>
      </c>
      <c r="AD493" s="43" t="str">
        <f>_xlfn.IFNA(VLOOKUP(Z493,H:H,1,0),"")</f>
        <v/>
      </c>
    </row>
    <row r="494" spans="1:30" ht="20" customHeight="1">
      <c r="A494" s="26">
        <f t="shared" si="28"/>
        <v>493</v>
      </c>
      <c r="B494" s="29" t="s">
        <v>1520</v>
      </c>
      <c r="C494" s="29" t="s">
        <v>26</v>
      </c>
      <c r="D494" s="29" t="s">
        <v>1521</v>
      </c>
      <c r="E494" s="29" t="s">
        <v>1519</v>
      </c>
      <c r="F494" s="53" t="s">
        <v>169</v>
      </c>
      <c r="G494" s="26"/>
      <c r="H494" s="28"/>
      <c r="I494" s="32"/>
      <c r="J494" s="37"/>
      <c r="K494" s="33"/>
      <c r="L494" s="34"/>
      <c r="M494" s="35"/>
      <c r="N494" s="35"/>
      <c r="O494" s="36"/>
      <c r="P494" s="29" t="s">
        <v>1503</v>
      </c>
      <c r="Q494" s="29" t="s">
        <v>1504</v>
      </c>
      <c r="R494" s="29" t="s">
        <v>450</v>
      </c>
      <c r="S494" s="38">
        <f t="shared" si="29"/>
        <v>0</v>
      </c>
      <c r="T494" s="39" t="str">
        <f>_xlfn.IFNA(VLOOKUP(G494,'附表（价格）'!A:C,3,0),"")</f>
        <v/>
      </c>
      <c r="U494" s="40">
        <f t="shared" si="30"/>
        <v>0</v>
      </c>
      <c r="V494" s="33"/>
      <c r="W494" s="40">
        <f t="shared" si="31"/>
        <v>0</v>
      </c>
      <c r="X494" s="20"/>
      <c r="Y494" s="44"/>
      <c r="Z494" s="44"/>
      <c r="AC494" s="43" t="str">
        <f>_xlfn.IFNA(VLOOKUP(Y494,H:H,1,0),"")</f>
        <v/>
      </c>
      <c r="AD494" s="43" t="str">
        <f>_xlfn.IFNA(VLOOKUP(Z494,H:H,1,0),"")</f>
        <v/>
      </c>
    </row>
    <row r="495" spans="1:30" ht="20" customHeight="1">
      <c r="A495" s="26">
        <f t="shared" si="28"/>
        <v>494</v>
      </c>
      <c r="B495" s="30" t="s">
        <v>1522</v>
      </c>
      <c r="C495" s="30" t="s">
        <v>26</v>
      </c>
      <c r="D495" s="30" t="s">
        <v>1523</v>
      </c>
      <c r="E495" s="30" t="s">
        <v>1519</v>
      </c>
      <c r="F495" s="54" t="s">
        <v>927</v>
      </c>
      <c r="G495" s="26"/>
      <c r="H495" s="28"/>
      <c r="I495" s="32"/>
      <c r="J495" s="37"/>
      <c r="K495" s="33"/>
      <c r="L495" s="34"/>
      <c r="M495" s="35"/>
      <c r="N495" s="35"/>
      <c r="O495" s="36"/>
      <c r="P495" s="30" t="s">
        <v>1503</v>
      </c>
      <c r="Q495" s="30" t="s">
        <v>1504</v>
      </c>
      <c r="R495" s="30" t="s">
        <v>450</v>
      </c>
      <c r="S495" s="38">
        <f t="shared" si="29"/>
        <v>0</v>
      </c>
      <c r="T495" s="39" t="str">
        <f>_xlfn.IFNA(VLOOKUP(G495,'附表（价格）'!A:C,3,0),"")</f>
        <v/>
      </c>
      <c r="U495" s="40">
        <f t="shared" si="30"/>
        <v>0</v>
      </c>
      <c r="V495" s="33"/>
      <c r="W495" s="40">
        <f t="shared" si="31"/>
        <v>0</v>
      </c>
      <c r="X495" s="20"/>
      <c r="Y495" s="44"/>
      <c r="Z495" s="44"/>
      <c r="AC495" s="43" t="str">
        <f>_xlfn.IFNA(VLOOKUP(Y495,H:H,1,0),"")</f>
        <v/>
      </c>
      <c r="AD495" s="43" t="str">
        <f>_xlfn.IFNA(VLOOKUP(Z495,H:H,1,0),"")</f>
        <v/>
      </c>
    </row>
    <row r="496" spans="1:30" ht="20" customHeight="1">
      <c r="A496" s="26">
        <f t="shared" si="28"/>
        <v>495</v>
      </c>
      <c r="B496" s="30" t="s">
        <v>1524</v>
      </c>
      <c r="C496" s="30" t="s">
        <v>26</v>
      </c>
      <c r="D496" s="30" t="s">
        <v>1525</v>
      </c>
      <c r="E496" s="30" t="s">
        <v>1519</v>
      </c>
      <c r="F496" s="54" t="s">
        <v>927</v>
      </c>
      <c r="G496" s="26"/>
      <c r="H496" s="28"/>
      <c r="I496" s="32"/>
      <c r="J496" s="37"/>
      <c r="K496" s="33"/>
      <c r="L496" s="34"/>
      <c r="M496" s="35"/>
      <c r="N496" s="35"/>
      <c r="O496" s="36"/>
      <c r="P496" s="30" t="s">
        <v>1503</v>
      </c>
      <c r="Q496" s="30" t="s">
        <v>1504</v>
      </c>
      <c r="R496" s="30" t="s">
        <v>450</v>
      </c>
      <c r="S496" s="38">
        <f t="shared" si="29"/>
        <v>0</v>
      </c>
      <c r="T496" s="39" t="str">
        <f>_xlfn.IFNA(VLOOKUP(G496,'附表（价格）'!A:C,3,0),"")</f>
        <v/>
      </c>
      <c r="U496" s="40">
        <f t="shared" si="30"/>
        <v>0</v>
      </c>
      <c r="V496" s="33"/>
      <c r="W496" s="40">
        <f t="shared" si="31"/>
        <v>0</v>
      </c>
      <c r="X496" s="20"/>
      <c r="Y496" s="44"/>
      <c r="Z496" s="44"/>
      <c r="AC496" s="43" t="str">
        <f>_xlfn.IFNA(VLOOKUP(Y496,H:H,1,0),"")</f>
        <v/>
      </c>
      <c r="AD496" s="43" t="str">
        <f>_xlfn.IFNA(VLOOKUP(Z496,H:H,1,0),"")</f>
        <v/>
      </c>
    </row>
    <row r="497" spans="1:30" ht="20" customHeight="1">
      <c r="A497" s="26">
        <f t="shared" si="28"/>
        <v>496</v>
      </c>
      <c r="B497" s="29" t="s">
        <v>1526</v>
      </c>
      <c r="C497" s="29" t="s">
        <v>26</v>
      </c>
      <c r="D497" s="29" t="s">
        <v>1527</v>
      </c>
      <c r="E497" s="29" t="s">
        <v>1519</v>
      </c>
      <c r="F497" s="53" t="s">
        <v>1528</v>
      </c>
      <c r="G497" s="26"/>
      <c r="H497" s="28"/>
      <c r="I497" s="32"/>
      <c r="J497" s="37"/>
      <c r="K497" s="33"/>
      <c r="L497" s="34"/>
      <c r="M497" s="35"/>
      <c r="N497" s="35"/>
      <c r="O497" s="36"/>
      <c r="P497" s="29" t="s">
        <v>1503</v>
      </c>
      <c r="Q497" s="29" t="s">
        <v>1504</v>
      </c>
      <c r="R497" s="29" t="s">
        <v>450</v>
      </c>
      <c r="S497" s="38">
        <f t="shared" si="29"/>
        <v>0</v>
      </c>
      <c r="T497" s="39" t="str">
        <f>_xlfn.IFNA(VLOOKUP(G497,'附表（价格）'!A:C,3,0),"")</f>
        <v/>
      </c>
      <c r="U497" s="40">
        <f t="shared" si="30"/>
        <v>0</v>
      </c>
      <c r="V497" s="33"/>
      <c r="W497" s="40">
        <f t="shared" si="31"/>
        <v>0</v>
      </c>
      <c r="X497" s="20"/>
      <c r="Y497" s="44"/>
      <c r="Z497" s="44"/>
      <c r="AC497" s="43" t="str">
        <f>_xlfn.IFNA(VLOOKUP(Y497,H:H,1,0),"")</f>
        <v/>
      </c>
      <c r="AD497" s="43" t="str">
        <f>_xlfn.IFNA(VLOOKUP(Z497,H:H,1,0),"")</f>
        <v/>
      </c>
    </row>
    <row r="498" spans="1:30" ht="20" customHeight="1">
      <c r="A498" s="26">
        <f t="shared" si="28"/>
        <v>497</v>
      </c>
      <c r="B498" s="29" t="s">
        <v>1503</v>
      </c>
      <c r="C498" s="29" t="s">
        <v>33</v>
      </c>
      <c r="D498" s="29" t="s">
        <v>1504</v>
      </c>
      <c r="E498" s="29" t="s">
        <v>94</v>
      </c>
      <c r="F498" s="53" t="s">
        <v>35</v>
      </c>
      <c r="G498" s="26"/>
      <c r="H498" s="28"/>
      <c r="I498" s="32"/>
      <c r="J498" s="37"/>
      <c r="K498" s="33"/>
      <c r="L498" s="34"/>
      <c r="M498" s="35"/>
      <c r="N498" s="35"/>
      <c r="O498" s="36"/>
      <c r="P498" s="29" t="s">
        <v>1503</v>
      </c>
      <c r="Q498" s="29" t="s">
        <v>1504</v>
      </c>
      <c r="R498" s="29" t="s">
        <v>450</v>
      </c>
      <c r="S498" s="38">
        <f t="shared" si="29"/>
        <v>0</v>
      </c>
      <c r="T498" s="39" t="str">
        <f>_xlfn.IFNA(VLOOKUP(G498,'附表（价格）'!A:C,3,0),"")</f>
        <v/>
      </c>
      <c r="U498" s="40">
        <f t="shared" si="30"/>
        <v>0</v>
      </c>
      <c r="V498" s="33"/>
      <c r="W498" s="40">
        <f t="shared" si="31"/>
        <v>0</v>
      </c>
      <c r="X498" s="20"/>
      <c r="Y498" s="44"/>
      <c r="Z498" s="44"/>
      <c r="AC498" s="43" t="str">
        <f>_xlfn.IFNA(VLOOKUP(Y498,H:H,1,0),"")</f>
        <v/>
      </c>
      <c r="AD498" s="43" t="str">
        <f>_xlfn.IFNA(VLOOKUP(Z498,H:H,1,0),"")</f>
        <v/>
      </c>
    </row>
    <row r="499" spans="1:30" ht="20" customHeight="1">
      <c r="A499" s="26">
        <f t="shared" si="28"/>
        <v>498</v>
      </c>
      <c r="B499" s="30" t="s">
        <v>1529</v>
      </c>
      <c r="C499" s="30" t="s">
        <v>26</v>
      </c>
      <c r="D499" s="30" t="s">
        <v>1530</v>
      </c>
      <c r="E499" s="30" t="s">
        <v>1531</v>
      </c>
      <c r="F499" s="54" t="s">
        <v>138</v>
      </c>
      <c r="G499" s="26"/>
      <c r="H499" s="28"/>
      <c r="I499" s="32"/>
      <c r="J499" s="37"/>
      <c r="K499" s="33"/>
      <c r="L499" s="34"/>
      <c r="M499" s="35"/>
      <c r="N499" s="35"/>
      <c r="O499" s="36"/>
      <c r="P499" s="30" t="s">
        <v>1532</v>
      </c>
      <c r="Q499" s="30" t="s">
        <v>1533</v>
      </c>
      <c r="R499" s="30" t="s">
        <v>112</v>
      </c>
      <c r="S499" s="38">
        <f t="shared" si="29"/>
        <v>0</v>
      </c>
      <c r="T499" s="39" t="str">
        <f>_xlfn.IFNA(VLOOKUP(G499,'附表（价格）'!A:C,3,0),"")</f>
        <v/>
      </c>
      <c r="U499" s="40">
        <f t="shared" si="30"/>
        <v>0</v>
      </c>
      <c r="V499" s="33"/>
      <c r="W499" s="40">
        <f t="shared" si="31"/>
        <v>0</v>
      </c>
      <c r="X499" s="20"/>
      <c r="Y499" s="44"/>
      <c r="Z499" s="44"/>
      <c r="AC499" s="43" t="str">
        <f>_xlfn.IFNA(VLOOKUP(Y499,H:H,1,0),"")</f>
        <v/>
      </c>
      <c r="AD499" s="43" t="str">
        <f>_xlfn.IFNA(VLOOKUP(Z499,H:H,1,0),"")</f>
        <v/>
      </c>
    </row>
    <row r="500" spans="1:30" ht="20" customHeight="1">
      <c r="A500" s="26">
        <f t="shared" si="28"/>
        <v>499</v>
      </c>
      <c r="B500" s="29" t="s">
        <v>1534</v>
      </c>
      <c r="C500" s="29" t="s">
        <v>26</v>
      </c>
      <c r="D500" s="29" t="s">
        <v>1535</v>
      </c>
      <c r="E500" s="29" t="s">
        <v>1531</v>
      </c>
      <c r="F500" s="53" t="s">
        <v>339</v>
      </c>
      <c r="G500" s="26"/>
      <c r="H500" s="28"/>
      <c r="I500" s="32"/>
      <c r="J500" s="37"/>
      <c r="K500" s="33"/>
      <c r="L500" s="34"/>
      <c r="M500" s="35"/>
      <c r="N500" s="35"/>
      <c r="O500" s="36"/>
      <c r="P500" s="29" t="s">
        <v>1532</v>
      </c>
      <c r="Q500" s="29" t="s">
        <v>1533</v>
      </c>
      <c r="R500" s="29" t="s">
        <v>112</v>
      </c>
      <c r="S500" s="38">
        <f t="shared" si="29"/>
        <v>0</v>
      </c>
      <c r="T500" s="39" t="str">
        <f>_xlfn.IFNA(VLOOKUP(G500,'附表（价格）'!A:C,3,0),"")</f>
        <v/>
      </c>
      <c r="U500" s="40">
        <f t="shared" si="30"/>
        <v>0</v>
      </c>
      <c r="V500" s="33"/>
      <c r="W500" s="40">
        <f t="shared" si="31"/>
        <v>0</v>
      </c>
      <c r="X500" s="20"/>
      <c r="Y500" s="44"/>
      <c r="Z500" s="44"/>
      <c r="AC500" s="43" t="str">
        <f>_xlfn.IFNA(VLOOKUP(Y500,H:H,1,0),"")</f>
        <v/>
      </c>
      <c r="AD500" s="43" t="str">
        <f>_xlfn.IFNA(VLOOKUP(Z500,H:H,1,0),"")</f>
        <v/>
      </c>
    </row>
    <row r="501" spans="1:30" ht="20" customHeight="1">
      <c r="A501" s="26">
        <f t="shared" si="28"/>
        <v>500</v>
      </c>
      <c r="B501" s="29" t="s">
        <v>1536</v>
      </c>
      <c r="C501" s="29" t="s">
        <v>26</v>
      </c>
      <c r="D501" s="29" t="s">
        <v>1537</v>
      </c>
      <c r="E501" s="29" t="s">
        <v>1538</v>
      </c>
      <c r="F501" s="53" t="s">
        <v>116</v>
      </c>
      <c r="G501" s="26"/>
      <c r="H501" s="28"/>
      <c r="I501" s="32"/>
      <c r="J501" s="37"/>
      <c r="K501" s="33"/>
      <c r="L501" s="34"/>
      <c r="M501" s="35"/>
      <c r="N501" s="35"/>
      <c r="O501" s="36"/>
      <c r="P501" s="29" t="s">
        <v>1532</v>
      </c>
      <c r="Q501" s="29" t="s">
        <v>1533</v>
      </c>
      <c r="R501" s="29" t="s">
        <v>112</v>
      </c>
      <c r="S501" s="38">
        <f t="shared" si="29"/>
        <v>0</v>
      </c>
      <c r="T501" s="39" t="str">
        <f>_xlfn.IFNA(VLOOKUP(G501,'附表（价格）'!A:C,3,0),"")</f>
        <v/>
      </c>
      <c r="U501" s="40">
        <f t="shared" si="30"/>
        <v>0</v>
      </c>
      <c r="V501" s="33"/>
      <c r="W501" s="40">
        <f t="shared" si="31"/>
        <v>0</v>
      </c>
      <c r="X501" s="20"/>
      <c r="Y501" s="44"/>
      <c r="Z501" s="44"/>
      <c r="AC501" s="43" t="str">
        <f>_xlfn.IFNA(VLOOKUP(Y501,H:H,1,0),"")</f>
        <v/>
      </c>
      <c r="AD501" s="43" t="str">
        <f>_xlfn.IFNA(VLOOKUP(Z501,H:H,1,0),"")</f>
        <v/>
      </c>
    </row>
    <row r="502" spans="1:30" ht="20" customHeight="1">
      <c r="A502" s="26">
        <f t="shared" si="28"/>
        <v>501</v>
      </c>
      <c r="B502" s="30" t="s">
        <v>1532</v>
      </c>
      <c r="C502" s="30" t="s">
        <v>33</v>
      </c>
      <c r="D502" s="30" t="s">
        <v>1533</v>
      </c>
      <c r="E502" s="30" t="s">
        <v>94</v>
      </c>
      <c r="F502" s="54" t="s">
        <v>35</v>
      </c>
      <c r="G502" s="26"/>
      <c r="H502" s="28"/>
      <c r="I502" s="32"/>
      <c r="J502" s="37"/>
      <c r="K502" s="33"/>
      <c r="L502" s="34"/>
      <c r="M502" s="35"/>
      <c r="N502" s="35"/>
      <c r="O502" s="36"/>
      <c r="P502" s="30" t="s">
        <v>1532</v>
      </c>
      <c r="Q502" s="30" t="s">
        <v>1533</v>
      </c>
      <c r="R502" s="30" t="s">
        <v>112</v>
      </c>
      <c r="S502" s="38">
        <f t="shared" si="29"/>
        <v>0</v>
      </c>
      <c r="T502" s="39" t="str">
        <f>_xlfn.IFNA(VLOOKUP(G502,'附表（价格）'!A:C,3,0),"")</f>
        <v/>
      </c>
      <c r="U502" s="40">
        <f t="shared" si="30"/>
        <v>0</v>
      </c>
      <c r="V502" s="33"/>
      <c r="W502" s="40">
        <f t="shared" si="31"/>
        <v>0</v>
      </c>
      <c r="X502" s="20"/>
      <c r="Y502" s="44"/>
      <c r="Z502" s="44"/>
      <c r="AC502" s="43" t="str">
        <f>_xlfn.IFNA(VLOOKUP(Y502,H:H,1,0),"")</f>
        <v/>
      </c>
      <c r="AD502" s="43" t="str">
        <f>_xlfn.IFNA(VLOOKUP(Z502,H:H,1,0),"")</f>
        <v/>
      </c>
    </row>
    <row r="503" spans="1:30" ht="20" customHeight="1">
      <c r="A503" s="26">
        <f t="shared" si="28"/>
        <v>502</v>
      </c>
      <c r="B503" s="30" t="s">
        <v>1539</v>
      </c>
      <c r="C503" s="30" t="s">
        <v>26</v>
      </c>
      <c r="D503" s="30" t="s">
        <v>1540</v>
      </c>
      <c r="E503" s="30" t="s">
        <v>1541</v>
      </c>
      <c r="F503" s="54" t="s">
        <v>109</v>
      </c>
      <c r="G503" s="26"/>
      <c r="H503" s="28"/>
      <c r="I503" s="32"/>
      <c r="J503" s="37"/>
      <c r="K503" s="33"/>
      <c r="L503" s="34"/>
      <c r="M503" s="35"/>
      <c r="N503" s="35"/>
      <c r="O503" s="36"/>
      <c r="P503" s="30" t="s">
        <v>1542</v>
      </c>
      <c r="Q503" s="30" t="s">
        <v>1543</v>
      </c>
      <c r="R503" s="30" t="s">
        <v>101</v>
      </c>
      <c r="S503" s="38">
        <f t="shared" si="29"/>
        <v>0</v>
      </c>
      <c r="T503" s="39" t="str">
        <f>_xlfn.IFNA(VLOOKUP(G503,'附表（价格）'!A:C,3,0),"")</f>
        <v/>
      </c>
      <c r="U503" s="40">
        <f t="shared" si="30"/>
        <v>0</v>
      </c>
      <c r="V503" s="33"/>
      <c r="W503" s="40">
        <f t="shared" si="31"/>
        <v>0</v>
      </c>
      <c r="X503" s="20"/>
      <c r="Y503" s="44"/>
      <c r="Z503" s="44"/>
      <c r="AC503" s="43" t="str">
        <f>_xlfn.IFNA(VLOOKUP(Y503,H:H,1,0),"")</f>
        <v/>
      </c>
      <c r="AD503" s="43" t="str">
        <f>_xlfn.IFNA(VLOOKUP(Z503,H:H,1,0),"")</f>
        <v/>
      </c>
    </row>
    <row r="504" spans="1:30" ht="20" customHeight="1">
      <c r="A504" s="26">
        <f t="shared" si="28"/>
        <v>503</v>
      </c>
      <c r="B504" s="29" t="s">
        <v>1544</v>
      </c>
      <c r="C504" s="29" t="s">
        <v>26</v>
      </c>
      <c r="D504" s="29" t="s">
        <v>1545</v>
      </c>
      <c r="E504" s="29" t="s">
        <v>1541</v>
      </c>
      <c r="F504" s="53" t="s">
        <v>927</v>
      </c>
      <c r="G504" s="26"/>
      <c r="H504" s="28"/>
      <c r="I504" s="32"/>
      <c r="J504" s="37"/>
      <c r="K504" s="33"/>
      <c r="L504" s="34"/>
      <c r="M504" s="35"/>
      <c r="N504" s="35"/>
      <c r="O504" s="36"/>
      <c r="P504" s="29" t="s">
        <v>1542</v>
      </c>
      <c r="Q504" s="29" t="s">
        <v>1543</v>
      </c>
      <c r="R504" s="29" t="s">
        <v>101</v>
      </c>
      <c r="S504" s="38">
        <f t="shared" si="29"/>
        <v>0</v>
      </c>
      <c r="T504" s="39" t="str">
        <f>_xlfn.IFNA(VLOOKUP(G504,'附表（价格）'!A:C,3,0),"")</f>
        <v/>
      </c>
      <c r="U504" s="40">
        <f t="shared" si="30"/>
        <v>0</v>
      </c>
      <c r="V504" s="33"/>
      <c r="W504" s="40">
        <f t="shared" si="31"/>
        <v>0</v>
      </c>
      <c r="X504" s="20"/>
      <c r="Y504" s="44"/>
      <c r="Z504" s="44"/>
      <c r="AC504" s="43" t="str">
        <f>_xlfn.IFNA(VLOOKUP(Y504,H:H,1,0),"")</f>
        <v/>
      </c>
      <c r="AD504" s="43" t="str">
        <f>_xlfn.IFNA(VLOOKUP(Z504,H:H,1,0),"")</f>
        <v/>
      </c>
    </row>
    <row r="505" spans="1:30" ht="20" customHeight="1">
      <c r="A505" s="26">
        <f t="shared" si="28"/>
        <v>504</v>
      </c>
      <c r="B505" s="29" t="s">
        <v>1546</v>
      </c>
      <c r="C505" s="29" t="s">
        <v>26</v>
      </c>
      <c r="D505" s="29" t="s">
        <v>1547</v>
      </c>
      <c r="E505" s="29" t="s">
        <v>1548</v>
      </c>
      <c r="F505" s="53" t="s">
        <v>169</v>
      </c>
      <c r="G505" s="26"/>
      <c r="H505" s="28"/>
      <c r="I505" s="32"/>
      <c r="J505" s="37"/>
      <c r="K505" s="33"/>
      <c r="L505" s="34"/>
      <c r="M505" s="35"/>
      <c r="N505" s="35"/>
      <c r="O505" s="36"/>
      <c r="P505" s="29" t="s">
        <v>1542</v>
      </c>
      <c r="Q505" s="29" t="s">
        <v>1543</v>
      </c>
      <c r="R505" s="29" t="s">
        <v>101</v>
      </c>
      <c r="S505" s="38">
        <f t="shared" si="29"/>
        <v>0</v>
      </c>
      <c r="T505" s="39" t="str">
        <f>_xlfn.IFNA(VLOOKUP(G505,'附表（价格）'!A:C,3,0),"")</f>
        <v/>
      </c>
      <c r="U505" s="40">
        <f t="shared" si="30"/>
        <v>0</v>
      </c>
      <c r="V505" s="33"/>
      <c r="W505" s="40">
        <f t="shared" si="31"/>
        <v>0</v>
      </c>
      <c r="X505" s="20"/>
      <c r="Y505" s="44"/>
      <c r="Z505" s="44"/>
      <c r="AC505" s="43" t="str">
        <f>_xlfn.IFNA(VLOOKUP(Y505,H:H,1,0),"")</f>
        <v/>
      </c>
      <c r="AD505" s="43" t="str">
        <f>_xlfn.IFNA(VLOOKUP(Z505,H:H,1,0),"")</f>
        <v/>
      </c>
    </row>
    <row r="506" spans="1:30" ht="20" customHeight="1">
      <c r="A506" s="26">
        <f t="shared" si="28"/>
        <v>505</v>
      </c>
      <c r="B506" s="30" t="s">
        <v>1549</v>
      </c>
      <c r="C506" s="30" t="s">
        <v>26</v>
      </c>
      <c r="D506" s="30" t="s">
        <v>1550</v>
      </c>
      <c r="E506" s="30" t="s">
        <v>1551</v>
      </c>
      <c r="F506" s="54" t="s">
        <v>169</v>
      </c>
      <c r="G506" s="26"/>
      <c r="H506" s="28"/>
      <c r="I506" s="32"/>
      <c r="J506" s="37"/>
      <c r="K506" s="33"/>
      <c r="L506" s="34"/>
      <c r="M506" s="35"/>
      <c r="N506" s="35"/>
      <c r="O506" s="36"/>
      <c r="P506" s="30" t="s">
        <v>1542</v>
      </c>
      <c r="Q506" s="30" t="s">
        <v>1543</v>
      </c>
      <c r="R506" s="30" t="s">
        <v>101</v>
      </c>
      <c r="S506" s="38">
        <f t="shared" si="29"/>
        <v>0</v>
      </c>
      <c r="T506" s="39" t="str">
        <f>_xlfn.IFNA(VLOOKUP(G506,'附表（价格）'!A:C,3,0),"")</f>
        <v/>
      </c>
      <c r="U506" s="40">
        <f t="shared" si="30"/>
        <v>0</v>
      </c>
      <c r="V506" s="33"/>
      <c r="W506" s="40">
        <f t="shared" si="31"/>
        <v>0</v>
      </c>
      <c r="X506" s="20"/>
      <c r="Y506" s="44"/>
      <c r="Z506" s="44"/>
      <c r="AC506" s="43" t="str">
        <f>_xlfn.IFNA(VLOOKUP(Y506,H:H,1,0),"")</f>
        <v/>
      </c>
      <c r="AD506" s="43" t="str">
        <f>_xlfn.IFNA(VLOOKUP(Z506,H:H,1,0),"")</f>
        <v/>
      </c>
    </row>
    <row r="507" spans="1:30" ht="20" customHeight="1">
      <c r="A507" s="26">
        <f t="shared" si="28"/>
        <v>506</v>
      </c>
      <c r="B507" s="30" t="s">
        <v>1552</v>
      </c>
      <c r="C507" s="30" t="s">
        <v>26</v>
      </c>
      <c r="D507" s="30" t="s">
        <v>1553</v>
      </c>
      <c r="E507" s="30" t="s">
        <v>1554</v>
      </c>
      <c r="F507" s="54" t="s">
        <v>169</v>
      </c>
      <c r="G507" s="26"/>
      <c r="H507" s="28"/>
      <c r="I507" s="32"/>
      <c r="J507" s="37"/>
      <c r="K507" s="33"/>
      <c r="L507" s="34"/>
      <c r="M507" s="35"/>
      <c r="N507" s="35"/>
      <c r="O507" s="36"/>
      <c r="P507" s="30" t="s">
        <v>1542</v>
      </c>
      <c r="Q507" s="30" t="s">
        <v>1543</v>
      </c>
      <c r="R507" s="30" t="s">
        <v>101</v>
      </c>
      <c r="S507" s="38">
        <f t="shared" si="29"/>
        <v>0</v>
      </c>
      <c r="T507" s="39" t="str">
        <f>_xlfn.IFNA(VLOOKUP(G507,'附表（价格）'!A:C,3,0),"")</f>
        <v/>
      </c>
      <c r="U507" s="40">
        <f t="shared" si="30"/>
        <v>0</v>
      </c>
      <c r="V507" s="33"/>
      <c r="W507" s="40">
        <f t="shared" si="31"/>
        <v>0</v>
      </c>
      <c r="X507" s="20"/>
      <c r="Y507" s="44"/>
      <c r="Z507" s="44"/>
      <c r="AC507" s="43" t="str">
        <f>_xlfn.IFNA(VLOOKUP(Y507,H:H,1,0),"")</f>
        <v/>
      </c>
      <c r="AD507" s="43" t="str">
        <f>_xlfn.IFNA(VLOOKUP(Z507,H:H,1,0),"")</f>
        <v/>
      </c>
    </row>
    <row r="508" spans="1:30" ht="20" customHeight="1">
      <c r="A508" s="26">
        <f t="shared" si="28"/>
        <v>507</v>
      </c>
      <c r="B508" s="30" t="s">
        <v>1555</v>
      </c>
      <c r="C508" s="30" t="s">
        <v>26</v>
      </c>
      <c r="D508" s="30" t="s">
        <v>1556</v>
      </c>
      <c r="E508" s="30" t="s">
        <v>1557</v>
      </c>
      <c r="F508" s="54" t="s">
        <v>146</v>
      </c>
      <c r="G508" s="26"/>
      <c r="H508" s="28"/>
      <c r="I508" s="32"/>
      <c r="J508" s="37"/>
      <c r="K508" s="33"/>
      <c r="L508" s="34"/>
      <c r="M508" s="35"/>
      <c r="N508" s="35"/>
      <c r="O508" s="36"/>
      <c r="P508" s="30" t="s">
        <v>1542</v>
      </c>
      <c r="Q508" s="30" t="s">
        <v>1543</v>
      </c>
      <c r="R508" s="30" t="s">
        <v>101</v>
      </c>
      <c r="S508" s="38">
        <f t="shared" si="29"/>
        <v>0</v>
      </c>
      <c r="T508" s="39" t="str">
        <f>_xlfn.IFNA(VLOOKUP(G508,'附表（价格）'!A:C,3,0),"")</f>
        <v/>
      </c>
      <c r="U508" s="40">
        <f t="shared" si="30"/>
        <v>0</v>
      </c>
      <c r="V508" s="33"/>
      <c r="W508" s="40">
        <f t="shared" si="31"/>
        <v>0</v>
      </c>
      <c r="X508" s="20"/>
      <c r="Y508" s="44"/>
      <c r="Z508" s="44"/>
      <c r="AC508" s="43" t="str">
        <f>_xlfn.IFNA(VLOOKUP(Y508,H:H,1,0),"")</f>
        <v/>
      </c>
      <c r="AD508" s="43" t="str">
        <f>_xlfn.IFNA(VLOOKUP(Z508,H:H,1,0),"")</f>
        <v/>
      </c>
    </row>
    <row r="509" spans="1:30" ht="20" customHeight="1">
      <c r="A509" s="26">
        <f t="shared" si="28"/>
        <v>508</v>
      </c>
      <c r="B509" s="29" t="s">
        <v>1558</v>
      </c>
      <c r="C509" s="29" t="s">
        <v>26</v>
      </c>
      <c r="D509" s="29" t="s">
        <v>1559</v>
      </c>
      <c r="E509" s="29" t="s">
        <v>1560</v>
      </c>
      <c r="F509" s="53" t="s">
        <v>169</v>
      </c>
      <c r="G509" s="26"/>
      <c r="H509" s="28"/>
      <c r="I509" s="32"/>
      <c r="J509" s="37"/>
      <c r="K509" s="33"/>
      <c r="L509" s="34"/>
      <c r="M509" s="35"/>
      <c r="N509" s="35"/>
      <c r="O509" s="36"/>
      <c r="P509" s="29" t="s">
        <v>1542</v>
      </c>
      <c r="Q509" s="29" t="s">
        <v>1543</v>
      </c>
      <c r="R509" s="29" t="s">
        <v>101</v>
      </c>
      <c r="S509" s="38">
        <f t="shared" si="29"/>
        <v>0</v>
      </c>
      <c r="T509" s="39" t="str">
        <f>_xlfn.IFNA(VLOOKUP(G509,'附表（价格）'!A:C,3,0),"")</f>
        <v/>
      </c>
      <c r="U509" s="40">
        <f t="shared" si="30"/>
        <v>0</v>
      </c>
      <c r="V509" s="33"/>
      <c r="W509" s="40">
        <f t="shared" si="31"/>
        <v>0</v>
      </c>
      <c r="X509" s="20"/>
      <c r="Y509" s="44"/>
      <c r="Z509" s="44"/>
      <c r="AC509" s="43" t="str">
        <f>_xlfn.IFNA(VLOOKUP(Y509,H:H,1,0),"")</f>
        <v/>
      </c>
      <c r="AD509" s="43" t="str">
        <f>_xlfn.IFNA(VLOOKUP(Z509,H:H,1,0),"")</f>
        <v/>
      </c>
    </row>
    <row r="510" spans="1:30" ht="20" customHeight="1">
      <c r="A510" s="26">
        <f t="shared" si="28"/>
        <v>509</v>
      </c>
      <c r="B510" s="30" t="s">
        <v>1561</v>
      </c>
      <c r="C510" s="30" t="s">
        <v>26</v>
      </c>
      <c r="D510" s="30" t="s">
        <v>1562</v>
      </c>
      <c r="E510" s="30" t="s">
        <v>1560</v>
      </c>
      <c r="F510" s="54" t="s">
        <v>1563</v>
      </c>
      <c r="G510" s="26"/>
      <c r="H510" s="28"/>
      <c r="I510" s="32"/>
      <c r="J510" s="37"/>
      <c r="K510" s="33"/>
      <c r="L510" s="34"/>
      <c r="M510" s="35"/>
      <c r="N510" s="35"/>
      <c r="O510" s="36"/>
      <c r="P510" s="30" t="s">
        <v>1542</v>
      </c>
      <c r="Q510" s="30" t="s">
        <v>1543</v>
      </c>
      <c r="R510" s="30" t="s">
        <v>101</v>
      </c>
      <c r="S510" s="38">
        <f t="shared" si="29"/>
        <v>0</v>
      </c>
      <c r="T510" s="39" t="str">
        <f>_xlfn.IFNA(VLOOKUP(G510,'附表（价格）'!A:C,3,0),"")</f>
        <v/>
      </c>
      <c r="U510" s="40">
        <f t="shared" si="30"/>
        <v>0</v>
      </c>
      <c r="V510" s="33"/>
      <c r="W510" s="40">
        <f t="shared" si="31"/>
        <v>0</v>
      </c>
      <c r="X510" s="20"/>
      <c r="Y510" s="44"/>
      <c r="Z510" s="44"/>
      <c r="AC510" s="43" t="str">
        <f>_xlfn.IFNA(VLOOKUP(Y510,H:H,1,0),"")</f>
        <v/>
      </c>
      <c r="AD510" s="43" t="str">
        <f>_xlfn.IFNA(VLOOKUP(Z510,H:H,1,0),"")</f>
        <v/>
      </c>
    </row>
    <row r="511" spans="1:30" ht="20" customHeight="1">
      <c r="A511" s="26">
        <f t="shared" si="28"/>
        <v>510</v>
      </c>
      <c r="B511" s="29" t="s">
        <v>1564</v>
      </c>
      <c r="C511" s="29" t="s">
        <v>26</v>
      </c>
      <c r="D511" s="29" t="s">
        <v>1565</v>
      </c>
      <c r="E511" s="29" t="s">
        <v>1566</v>
      </c>
      <c r="F511" s="53" t="s">
        <v>132</v>
      </c>
      <c r="G511" s="26"/>
      <c r="H511" s="28"/>
      <c r="I511" s="32"/>
      <c r="J511" s="37"/>
      <c r="K511" s="33"/>
      <c r="L511" s="34"/>
      <c r="M511" s="35"/>
      <c r="N511" s="35"/>
      <c r="O511" s="36"/>
      <c r="P511" s="29" t="s">
        <v>1542</v>
      </c>
      <c r="Q511" s="29" t="s">
        <v>1543</v>
      </c>
      <c r="R511" s="29" t="s">
        <v>101</v>
      </c>
      <c r="S511" s="38">
        <f t="shared" si="29"/>
        <v>0</v>
      </c>
      <c r="T511" s="39" t="str">
        <f>_xlfn.IFNA(VLOOKUP(G511,'附表（价格）'!A:C,3,0),"")</f>
        <v/>
      </c>
      <c r="U511" s="40">
        <f t="shared" si="30"/>
        <v>0</v>
      </c>
      <c r="V511" s="33"/>
      <c r="W511" s="40">
        <f t="shared" si="31"/>
        <v>0</v>
      </c>
      <c r="X511" s="20"/>
      <c r="Y511" s="44"/>
      <c r="Z511" s="44"/>
      <c r="AC511" s="43" t="str">
        <f>_xlfn.IFNA(VLOOKUP(Y511,H:H,1,0),"")</f>
        <v/>
      </c>
      <c r="AD511" s="43" t="str">
        <f>_xlfn.IFNA(VLOOKUP(Z511,H:H,1,0),"")</f>
        <v/>
      </c>
    </row>
    <row r="512" spans="1:30" ht="20" customHeight="1">
      <c r="A512" s="26">
        <f t="shared" si="28"/>
        <v>511</v>
      </c>
      <c r="B512" s="30" t="s">
        <v>1542</v>
      </c>
      <c r="C512" s="30" t="s">
        <v>33</v>
      </c>
      <c r="D512" s="30" t="s">
        <v>1543</v>
      </c>
      <c r="E512" s="30" t="s">
        <v>94</v>
      </c>
      <c r="F512" s="54" t="s">
        <v>35</v>
      </c>
      <c r="G512" s="26"/>
      <c r="H512" s="28"/>
      <c r="I512" s="32"/>
      <c r="J512" s="37"/>
      <c r="K512" s="33"/>
      <c r="L512" s="34"/>
      <c r="M512" s="35"/>
      <c r="N512" s="35"/>
      <c r="O512" s="36"/>
      <c r="P512" s="30" t="s">
        <v>1542</v>
      </c>
      <c r="Q512" s="30" t="s">
        <v>1543</v>
      </c>
      <c r="R512" s="30" t="s">
        <v>101</v>
      </c>
      <c r="S512" s="38">
        <f t="shared" si="29"/>
        <v>0</v>
      </c>
      <c r="T512" s="39" t="str">
        <f>_xlfn.IFNA(VLOOKUP(G512,'附表（价格）'!A:C,3,0),"")</f>
        <v/>
      </c>
      <c r="U512" s="40">
        <f t="shared" si="30"/>
        <v>0</v>
      </c>
      <c r="V512" s="33"/>
      <c r="W512" s="40">
        <f t="shared" si="31"/>
        <v>0</v>
      </c>
      <c r="X512" s="20"/>
      <c r="Y512" s="44"/>
      <c r="Z512" s="44"/>
      <c r="AC512" s="43" t="str">
        <f>_xlfn.IFNA(VLOOKUP(Y512,H:H,1,0),"")</f>
        <v/>
      </c>
      <c r="AD512" s="43" t="str">
        <f>_xlfn.IFNA(VLOOKUP(Z512,H:H,1,0),"")</f>
        <v/>
      </c>
    </row>
    <row r="513" spans="1:30" ht="20" customHeight="1">
      <c r="A513" s="26">
        <f t="shared" si="28"/>
        <v>512</v>
      </c>
      <c r="B513" s="30" t="s">
        <v>1567</v>
      </c>
      <c r="C513" s="30" t="s">
        <v>26</v>
      </c>
      <c r="D513" s="30" t="s">
        <v>1568</v>
      </c>
      <c r="E513" s="30" t="s">
        <v>584</v>
      </c>
      <c r="F513" s="54" t="s">
        <v>116</v>
      </c>
      <c r="G513" s="26"/>
      <c r="H513" s="28"/>
      <c r="I513" s="32"/>
      <c r="J513" s="37"/>
      <c r="K513" s="33"/>
      <c r="L513" s="34"/>
      <c r="M513" s="35"/>
      <c r="N513" s="35"/>
      <c r="O513" s="36"/>
      <c r="P513" s="30" t="s">
        <v>1569</v>
      </c>
      <c r="Q513" s="30" t="s">
        <v>1570</v>
      </c>
      <c r="R513" s="30" t="s">
        <v>101</v>
      </c>
      <c r="S513" s="38">
        <f t="shared" si="29"/>
        <v>0</v>
      </c>
      <c r="T513" s="39" t="str">
        <f>_xlfn.IFNA(VLOOKUP(G513,'附表（价格）'!A:C,3,0),"")</f>
        <v/>
      </c>
      <c r="U513" s="40">
        <f t="shared" si="30"/>
        <v>0</v>
      </c>
      <c r="V513" s="33"/>
      <c r="W513" s="40">
        <f t="shared" si="31"/>
        <v>0</v>
      </c>
      <c r="X513" s="20"/>
      <c r="Y513" s="44"/>
      <c r="Z513" s="44"/>
      <c r="AC513" s="43" t="str">
        <f>_xlfn.IFNA(VLOOKUP(Y513,H:H,1,0),"")</f>
        <v/>
      </c>
      <c r="AD513" s="43" t="str">
        <f>_xlfn.IFNA(VLOOKUP(Z513,H:H,1,0),"")</f>
        <v/>
      </c>
    </row>
    <row r="514" spans="1:30" ht="20" customHeight="1">
      <c r="A514" s="26">
        <f t="shared" ref="A514:A577" si="32">IF(B514&lt;&gt;"",ROW()-1,"")</f>
        <v>513</v>
      </c>
      <c r="B514" s="30" t="s">
        <v>1571</v>
      </c>
      <c r="C514" s="30" t="s">
        <v>26</v>
      </c>
      <c r="D514" s="30" t="s">
        <v>1572</v>
      </c>
      <c r="E514" s="30" t="s">
        <v>1573</v>
      </c>
      <c r="F514" s="54" t="s">
        <v>116</v>
      </c>
      <c r="G514" s="26"/>
      <c r="H514" s="28"/>
      <c r="I514" s="32"/>
      <c r="J514" s="37"/>
      <c r="K514" s="33"/>
      <c r="L514" s="34"/>
      <c r="M514" s="35"/>
      <c r="N514" s="35"/>
      <c r="O514" s="36"/>
      <c r="P514" s="30" t="s">
        <v>1569</v>
      </c>
      <c r="Q514" s="30" t="s">
        <v>1570</v>
      </c>
      <c r="R514" s="30" t="s">
        <v>101</v>
      </c>
      <c r="S514" s="38">
        <f t="shared" ref="S514:S577" si="33">L514-I514</f>
        <v>0</v>
      </c>
      <c r="T514" s="39" t="str">
        <f>_xlfn.IFNA(VLOOKUP(G514,'附表（价格）'!A:C,3,0),"")</f>
        <v/>
      </c>
      <c r="U514" s="40">
        <f t="shared" ref="U514:U577" si="34">IFERROR(S514*T514,0)</f>
        <v>0</v>
      </c>
      <c r="V514" s="33"/>
      <c r="W514" s="40">
        <f t="shared" ref="W514:W577" si="35">IFERROR(U514-V514,0)</f>
        <v>0</v>
      </c>
      <c r="X514" s="20"/>
      <c r="Y514" s="44"/>
      <c r="Z514" s="44"/>
      <c r="AC514" s="43" t="str">
        <f>_xlfn.IFNA(VLOOKUP(Y514,H:H,1,0),"")</f>
        <v/>
      </c>
      <c r="AD514" s="43" t="str">
        <f>_xlfn.IFNA(VLOOKUP(Z514,H:H,1,0),"")</f>
        <v/>
      </c>
    </row>
    <row r="515" spans="1:30" ht="20" customHeight="1">
      <c r="A515" s="26">
        <f t="shared" si="32"/>
        <v>514</v>
      </c>
      <c r="B515" s="29" t="s">
        <v>1574</v>
      </c>
      <c r="C515" s="29" t="s">
        <v>26</v>
      </c>
      <c r="D515" s="29" t="s">
        <v>1575</v>
      </c>
      <c r="E515" s="29" t="s">
        <v>1573</v>
      </c>
      <c r="F515" s="53" t="s">
        <v>116</v>
      </c>
      <c r="G515" s="26"/>
      <c r="H515" s="28"/>
      <c r="I515" s="32"/>
      <c r="J515" s="37"/>
      <c r="K515" s="33"/>
      <c r="L515" s="34"/>
      <c r="M515" s="35"/>
      <c r="N515" s="35"/>
      <c r="O515" s="36"/>
      <c r="P515" s="29" t="s">
        <v>1569</v>
      </c>
      <c r="Q515" s="29" t="s">
        <v>1570</v>
      </c>
      <c r="R515" s="29" t="s">
        <v>101</v>
      </c>
      <c r="S515" s="38">
        <f t="shared" si="33"/>
        <v>0</v>
      </c>
      <c r="T515" s="39" t="str">
        <f>_xlfn.IFNA(VLOOKUP(G515,'附表（价格）'!A:C,3,0),"")</f>
        <v/>
      </c>
      <c r="U515" s="40">
        <f t="shared" si="34"/>
        <v>0</v>
      </c>
      <c r="V515" s="33"/>
      <c r="W515" s="40">
        <f t="shared" si="35"/>
        <v>0</v>
      </c>
      <c r="X515" s="20"/>
      <c r="Y515" s="44"/>
      <c r="Z515" s="44"/>
      <c r="AC515" s="43" t="str">
        <f>_xlfn.IFNA(VLOOKUP(Y515,H:H,1,0),"")</f>
        <v/>
      </c>
      <c r="AD515" s="43" t="str">
        <f>_xlfn.IFNA(VLOOKUP(Z515,H:H,1,0),"")</f>
        <v/>
      </c>
    </row>
    <row r="516" spans="1:30" ht="20" customHeight="1">
      <c r="A516" s="26">
        <f t="shared" si="32"/>
        <v>515</v>
      </c>
      <c r="B516" s="30" t="s">
        <v>1576</v>
      </c>
      <c r="C516" s="30" t="s">
        <v>26</v>
      </c>
      <c r="D516" s="30" t="s">
        <v>1577</v>
      </c>
      <c r="E516" s="30" t="s">
        <v>1573</v>
      </c>
      <c r="F516" s="54" t="s">
        <v>311</v>
      </c>
      <c r="G516" s="26"/>
      <c r="H516" s="28"/>
      <c r="I516" s="32"/>
      <c r="J516" s="37"/>
      <c r="K516" s="33"/>
      <c r="L516" s="34"/>
      <c r="M516" s="35"/>
      <c r="N516" s="35"/>
      <c r="O516" s="36"/>
      <c r="P516" s="30" t="s">
        <v>1569</v>
      </c>
      <c r="Q516" s="30" t="s">
        <v>1570</v>
      </c>
      <c r="R516" s="30" t="s">
        <v>101</v>
      </c>
      <c r="S516" s="38">
        <f t="shared" si="33"/>
        <v>0</v>
      </c>
      <c r="T516" s="39" t="str">
        <f>_xlfn.IFNA(VLOOKUP(G516,'附表（价格）'!A:C,3,0),"")</f>
        <v/>
      </c>
      <c r="U516" s="40">
        <f t="shared" si="34"/>
        <v>0</v>
      </c>
      <c r="V516" s="33"/>
      <c r="W516" s="40">
        <f t="shared" si="35"/>
        <v>0</v>
      </c>
      <c r="X516" s="20"/>
      <c r="Y516" s="44"/>
      <c r="Z516" s="44"/>
      <c r="AC516" s="43" t="str">
        <f>_xlfn.IFNA(VLOOKUP(Y516,H:H,1,0),"")</f>
        <v/>
      </c>
      <c r="AD516" s="43" t="str">
        <f>_xlfn.IFNA(VLOOKUP(Z516,H:H,1,0),"")</f>
        <v/>
      </c>
    </row>
    <row r="517" spans="1:30" ht="20" customHeight="1">
      <c r="A517" s="26">
        <f t="shared" si="32"/>
        <v>516</v>
      </c>
      <c r="B517" s="29" t="s">
        <v>1578</v>
      </c>
      <c r="C517" s="29" t="s">
        <v>26</v>
      </c>
      <c r="D517" s="29" t="s">
        <v>1579</v>
      </c>
      <c r="E517" s="29" t="s">
        <v>1580</v>
      </c>
      <c r="F517" s="53" t="s">
        <v>321</v>
      </c>
      <c r="G517" s="26"/>
      <c r="H517" s="28"/>
      <c r="I517" s="32"/>
      <c r="J517" s="37"/>
      <c r="K517" s="33"/>
      <c r="L517" s="34"/>
      <c r="M517" s="35"/>
      <c r="N517" s="35"/>
      <c r="O517" s="36"/>
      <c r="P517" s="29" t="s">
        <v>1569</v>
      </c>
      <c r="Q517" s="29" t="s">
        <v>1570</v>
      </c>
      <c r="R517" s="29" t="s">
        <v>101</v>
      </c>
      <c r="S517" s="38">
        <f t="shared" si="33"/>
        <v>0</v>
      </c>
      <c r="T517" s="39" t="str">
        <f>_xlfn.IFNA(VLOOKUP(G517,'附表（价格）'!A:C,3,0),"")</f>
        <v/>
      </c>
      <c r="U517" s="40">
        <f t="shared" si="34"/>
        <v>0</v>
      </c>
      <c r="V517" s="33"/>
      <c r="W517" s="40">
        <f t="shared" si="35"/>
        <v>0</v>
      </c>
      <c r="X517" s="20"/>
      <c r="Y517" s="44"/>
      <c r="Z517" s="44"/>
      <c r="AC517" s="43" t="str">
        <f>_xlfn.IFNA(VLOOKUP(Y517,H:H,1,0),"")</f>
        <v/>
      </c>
      <c r="AD517" s="43" t="str">
        <f>_xlfn.IFNA(VLOOKUP(Z517,H:H,1,0),"")</f>
        <v/>
      </c>
    </row>
    <row r="518" spans="1:30" ht="20" customHeight="1">
      <c r="A518" s="26">
        <f t="shared" si="32"/>
        <v>517</v>
      </c>
      <c r="B518" s="30" t="s">
        <v>1581</v>
      </c>
      <c r="C518" s="30" t="s">
        <v>26</v>
      </c>
      <c r="D518" s="30" t="s">
        <v>1582</v>
      </c>
      <c r="E518" s="30" t="s">
        <v>1580</v>
      </c>
      <c r="F518" s="54" t="s">
        <v>321</v>
      </c>
      <c r="G518" s="26"/>
      <c r="H518" s="28"/>
      <c r="I518" s="32"/>
      <c r="J518" s="37"/>
      <c r="K518" s="33"/>
      <c r="L518" s="34"/>
      <c r="M518" s="35"/>
      <c r="N518" s="35"/>
      <c r="O518" s="36"/>
      <c r="P518" s="30" t="s">
        <v>1569</v>
      </c>
      <c r="Q518" s="30" t="s">
        <v>1570</v>
      </c>
      <c r="R518" s="30" t="s">
        <v>101</v>
      </c>
      <c r="S518" s="38">
        <f t="shared" si="33"/>
        <v>0</v>
      </c>
      <c r="T518" s="39" t="str">
        <f>_xlfn.IFNA(VLOOKUP(G518,'附表（价格）'!A:C,3,0),"")</f>
        <v/>
      </c>
      <c r="U518" s="40">
        <f t="shared" si="34"/>
        <v>0</v>
      </c>
      <c r="V518" s="33"/>
      <c r="W518" s="40">
        <f t="shared" si="35"/>
        <v>0</v>
      </c>
      <c r="X518" s="20"/>
      <c r="Y518" s="44"/>
      <c r="Z518" s="44"/>
      <c r="AC518" s="43" t="str">
        <f>_xlfn.IFNA(VLOOKUP(Y518,H:H,1,0),"")</f>
        <v/>
      </c>
      <c r="AD518" s="43" t="str">
        <f>_xlfn.IFNA(VLOOKUP(Z518,H:H,1,0),"")</f>
        <v/>
      </c>
    </row>
    <row r="519" spans="1:30" ht="20" customHeight="1">
      <c r="A519" s="26">
        <f t="shared" si="32"/>
        <v>518</v>
      </c>
      <c r="B519" s="30" t="s">
        <v>1583</v>
      </c>
      <c r="C519" s="30" t="s">
        <v>26</v>
      </c>
      <c r="D519" s="30" t="s">
        <v>1584</v>
      </c>
      <c r="E519" s="30" t="s">
        <v>1585</v>
      </c>
      <c r="F519" s="54" t="s">
        <v>109</v>
      </c>
      <c r="G519" s="26"/>
      <c r="H519" s="28"/>
      <c r="I519" s="32"/>
      <c r="J519" s="37"/>
      <c r="K519" s="33"/>
      <c r="L519" s="34"/>
      <c r="M519" s="35"/>
      <c r="N519" s="35"/>
      <c r="O519" s="36"/>
      <c r="P519" s="30" t="s">
        <v>1569</v>
      </c>
      <c r="Q519" s="30" t="s">
        <v>1570</v>
      </c>
      <c r="R519" s="30" t="s">
        <v>101</v>
      </c>
      <c r="S519" s="38">
        <f t="shared" si="33"/>
        <v>0</v>
      </c>
      <c r="T519" s="39" t="str">
        <f>_xlfn.IFNA(VLOOKUP(G519,'附表（价格）'!A:C,3,0),"")</f>
        <v/>
      </c>
      <c r="U519" s="40">
        <f t="shared" si="34"/>
        <v>0</v>
      </c>
      <c r="V519" s="33"/>
      <c r="W519" s="40">
        <f t="shared" si="35"/>
        <v>0</v>
      </c>
      <c r="X519" s="20"/>
      <c r="Y519" s="44"/>
      <c r="Z519" s="44"/>
      <c r="AC519" s="43" t="str">
        <f>_xlfn.IFNA(VLOOKUP(Y519,H:H,1,0),"")</f>
        <v/>
      </c>
      <c r="AD519" s="43" t="str">
        <f>_xlfn.IFNA(VLOOKUP(Z519,H:H,1,0),"")</f>
        <v/>
      </c>
    </row>
    <row r="520" spans="1:30" ht="20" customHeight="1">
      <c r="A520" s="26">
        <f t="shared" si="32"/>
        <v>519</v>
      </c>
      <c r="B520" s="29" t="s">
        <v>1586</v>
      </c>
      <c r="C520" s="29" t="s">
        <v>26</v>
      </c>
      <c r="D520" s="29" t="s">
        <v>1587</v>
      </c>
      <c r="E520" s="29" t="s">
        <v>1588</v>
      </c>
      <c r="F520" s="53" t="s">
        <v>222</v>
      </c>
      <c r="G520" s="26"/>
      <c r="H520" s="28"/>
      <c r="I520" s="32"/>
      <c r="J520" s="37"/>
      <c r="K520" s="33"/>
      <c r="L520" s="34"/>
      <c r="M520" s="35"/>
      <c r="N520" s="35"/>
      <c r="O520" s="36"/>
      <c r="P520" s="29" t="s">
        <v>1569</v>
      </c>
      <c r="Q520" s="29" t="s">
        <v>1570</v>
      </c>
      <c r="R520" s="29" t="s">
        <v>101</v>
      </c>
      <c r="S520" s="38">
        <f t="shared" si="33"/>
        <v>0</v>
      </c>
      <c r="T520" s="39" t="str">
        <f>_xlfn.IFNA(VLOOKUP(G520,'附表（价格）'!A:C,3,0),"")</f>
        <v/>
      </c>
      <c r="U520" s="40">
        <f t="shared" si="34"/>
        <v>0</v>
      </c>
      <c r="V520" s="33"/>
      <c r="W520" s="40">
        <f t="shared" si="35"/>
        <v>0</v>
      </c>
      <c r="X520" s="20"/>
      <c r="Y520" s="44"/>
      <c r="Z520" s="44"/>
      <c r="AC520" s="43" t="str">
        <f>_xlfn.IFNA(VLOOKUP(Y520,H:H,1,0),"")</f>
        <v/>
      </c>
      <c r="AD520" s="43" t="str">
        <f>_xlfn.IFNA(VLOOKUP(Z520,H:H,1,0),"")</f>
        <v/>
      </c>
    </row>
    <row r="521" spans="1:30" ht="20" customHeight="1">
      <c r="A521" s="26">
        <f t="shared" si="32"/>
        <v>520</v>
      </c>
      <c r="B521" s="29" t="s">
        <v>1589</v>
      </c>
      <c r="C521" s="29" t="s">
        <v>26</v>
      </c>
      <c r="D521" s="29" t="s">
        <v>1590</v>
      </c>
      <c r="E521" s="29" t="s">
        <v>1588</v>
      </c>
      <c r="F521" s="53" t="s">
        <v>135</v>
      </c>
      <c r="G521" s="26"/>
      <c r="H521" s="28"/>
      <c r="I521" s="32"/>
      <c r="J521" s="37"/>
      <c r="K521" s="33"/>
      <c r="L521" s="34"/>
      <c r="M521" s="35"/>
      <c r="N521" s="35"/>
      <c r="O521" s="36"/>
      <c r="P521" s="29" t="s">
        <v>1569</v>
      </c>
      <c r="Q521" s="29" t="s">
        <v>1570</v>
      </c>
      <c r="R521" s="29" t="s">
        <v>101</v>
      </c>
      <c r="S521" s="38">
        <f t="shared" si="33"/>
        <v>0</v>
      </c>
      <c r="T521" s="39" t="str">
        <f>_xlfn.IFNA(VLOOKUP(G521,'附表（价格）'!A:C,3,0),"")</f>
        <v/>
      </c>
      <c r="U521" s="40">
        <f t="shared" si="34"/>
        <v>0</v>
      </c>
      <c r="V521" s="33"/>
      <c r="W521" s="40">
        <f t="shared" si="35"/>
        <v>0</v>
      </c>
      <c r="X521" s="20"/>
      <c r="Y521" s="44"/>
      <c r="Z521" s="44"/>
      <c r="AC521" s="43" t="str">
        <f>_xlfn.IFNA(VLOOKUP(Y521,H:H,1,0),"")</f>
        <v/>
      </c>
      <c r="AD521" s="43" t="str">
        <f>_xlfn.IFNA(VLOOKUP(Z521,H:H,1,0),"")</f>
        <v/>
      </c>
    </row>
    <row r="522" spans="1:30" ht="20" customHeight="1">
      <c r="A522" s="26">
        <f t="shared" si="32"/>
        <v>521</v>
      </c>
      <c r="B522" s="30" t="s">
        <v>1591</v>
      </c>
      <c r="C522" s="30" t="s">
        <v>26</v>
      </c>
      <c r="D522" s="30" t="s">
        <v>1592</v>
      </c>
      <c r="E522" s="30" t="s">
        <v>1588</v>
      </c>
      <c r="F522" s="54" t="s">
        <v>231</v>
      </c>
      <c r="G522" s="26"/>
      <c r="H522" s="28"/>
      <c r="I522" s="32"/>
      <c r="J522" s="37"/>
      <c r="K522" s="33"/>
      <c r="L522" s="34"/>
      <c r="M522" s="35"/>
      <c r="N522" s="35"/>
      <c r="O522" s="36"/>
      <c r="P522" s="30" t="s">
        <v>1569</v>
      </c>
      <c r="Q522" s="30" t="s">
        <v>1570</v>
      </c>
      <c r="R522" s="30" t="s">
        <v>101</v>
      </c>
      <c r="S522" s="38">
        <f t="shared" si="33"/>
        <v>0</v>
      </c>
      <c r="T522" s="39" t="str">
        <f>_xlfn.IFNA(VLOOKUP(G522,'附表（价格）'!A:C,3,0),"")</f>
        <v/>
      </c>
      <c r="U522" s="40">
        <f t="shared" si="34"/>
        <v>0</v>
      </c>
      <c r="V522" s="33"/>
      <c r="W522" s="40">
        <f t="shared" si="35"/>
        <v>0</v>
      </c>
      <c r="X522" s="20"/>
      <c r="Y522" s="44"/>
      <c r="Z522" s="44"/>
      <c r="AC522" s="43" t="str">
        <f>_xlfn.IFNA(VLOOKUP(Y522,H:H,1,0),"")</f>
        <v/>
      </c>
      <c r="AD522" s="43" t="str">
        <f>_xlfn.IFNA(VLOOKUP(Z522,H:H,1,0),"")</f>
        <v/>
      </c>
    </row>
    <row r="523" spans="1:30" ht="20" customHeight="1">
      <c r="A523" s="26">
        <f t="shared" si="32"/>
        <v>522</v>
      </c>
      <c r="B523" s="30" t="s">
        <v>1593</v>
      </c>
      <c r="C523" s="30" t="s">
        <v>26</v>
      </c>
      <c r="D523" s="30" t="s">
        <v>1594</v>
      </c>
      <c r="E523" s="30" t="s">
        <v>1595</v>
      </c>
      <c r="F523" s="54" t="s">
        <v>321</v>
      </c>
      <c r="G523" s="26"/>
      <c r="H523" s="28"/>
      <c r="I523" s="32"/>
      <c r="J523" s="37"/>
      <c r="K523" s="33"/>
      <c r="L523" s="34"/>
      <c r="M523" s="35"/>
      <c r="N523" s="35"/>
      <c r="O523" s="36"/>
      <c r="P523" s="30" t="s">
        <v>1569</v>
      </c>
      <c r="Q523" s="30" t="s">
        <v>1570</v>
      </c>
      <c r="R523" s="30" t="s">
        <v>101</v>
      </c>
      <c r="S523" s="38">
        <f t="shared" si="33"/>
        <v>0</v>
      </c>
      <c r="T523" s="39" t="str">
        <f>_xlfn.IFNA(VLOOKUP(G523,'附表（价格）'!A:C,3,0),"")</f>
        <v/>
      </c>
      <c r="U523" s="40">
        <f t="shared" si="34"/>
        <v>0</v>
      </c>
      <c r="V523" s="33"/>
      <c r="W523" s="40">
        <f t="shared" si="35"/>
        <v>0</v>
      </c>
      <c r="X523" s="20"/>
      <c r="Y523" s="44"/>
      <c r="Z523" s="44"/>
      <c r="AC523" s="43" t="str">
        <f>_xlfn.IFNA(VLOOKUP(Y523,H:H,1,0),"")</f>
        <v/>
      </c>
      <c r="AD523" s="43" t="str">
        <f>_xlfn.IFNA(VLOOKUP(Z523,H:H,1,0),"")</f>
        <v/>
      </c>
    </row>
    <row r="524" spans="1:30" ht="20" customHeight="1">
      <c r="A524" s="26">
        <f t="shared" si="32"/>
        <v>523</v>
      </c>
      <c r="B524" s="30" t="s">
        <v>1596</v>
      </c>
      <c r="C524" s="30" t="s">
        <v>26</v>
      </c>
      <c r="D524" s="30" t="s">
        <v>1597</v>
      </c>
      <c r="E524" s="30" t="s">
        <v>1595</v>
      </c>
      <c r="F524" s="54" t="s">
        <v>1598</v>
      </c>
      <c r="G524" s="26"/>
      <c r="H524" s="28"/>
      <c r="I524" s="32"/>
      <c r="J524" s="37"/>
      <c r="K524" s="33"/>
      <c r="L524" s="34"/>
      <c r="M524" s="35"/>
      <c r="N524" s="35"/>
      <c r="O524" s="36"/>
      <c r="P524" s="30" t="s">
        <v>1569</v>
      </c>
      <c r="Q524" s="30" t="s">
        <v>1570</v>
      </c>
      <c r="R524" s="30" t="s">
        <v>101</v>
      </c>
      <c r="S524" s="38">
        <f t="shared" si="33"/>
        <v>0</v>
      </c>
      <c r="T524" s="39" t="str">
        <f>_xlfn.IFNA(VLOOKUP(G524,'附表（价格）'!A:C,3,0),"")</f>
        <v/>
      </c>
      <c r="U524" s="40">
        <f t="shared" si="34"/>
        <v>0</v>
      </c>
      <c r="V524" s="33"/>
      <c r="W524" s="40">
        <f t="shared" si="35"/>
        <v>0</v>
      </c>
      <c r="X524" s="20"/>
      <c r="Y524" s="44"/>
      <c r="Z524" s="44"/>
      <c r="AC524" s="43" t="str">
        <f>_xlfn.IFNA(VLOOKUP(Y524,H:H,1,0),"")</f>
        <v/>
      </c>
      <c r="AD524" s="43" t="str">
        <f>_xlfn.IFNA(VLOOKUP(Z524,H:H,1,0),"")</f>
        <v/>
      </c>
    </row>
    <row r="525" spans="1:30" ht="20" customHeight="1">
      <c r="A525" s="26">
        <f t="shared" si="32"/>
        <v>524</v>
      </c>
      <c r="B525" s="30" t="s">
        <v>1599</v>
      </c>
      <c r="C525" s="30" t="s">
        <v>26</v>
      </c>
      <c r="D525" s="30" t="s">
        <v>1600</v>
      </c>
      <c r="E525" s="30" t="s">
        <v>1601</v>
      </c>
      <c r="F525" s="54" t="s">
        <v>222</v>
      </c>
      <c r="G525" s="26"/>
      <c r="H525" s="28"/>
      <c r="I525" s="32"/>
      <c r="J525" s="37"/>
      <c r="K525" s="33"/>
      <c r="L525" s="34"/>
      <c r="M525" s="35"/>
      <c r="N525" s="35"/>
      <c r="O525" s="36"/>
      <c r="P525" s="30" t="s">
        <v>1569</v>
      </c>
      <c r="Q525" s="30" t="s">
        <v>1570</v>
      </c>
      <c r="R525" s="30" t="s">
        <v>101</v>
      </c>
      <c r="S525" s="38">
        <f t="shared" si="33"/>
        <v>0</v>
      </c>
      <c r="T525" s="39" t="str">
        <f>_xlfn.IFNA(VLOOKUP(G525,'附表（价格）'!A:C,3,0),"")</f>
        <v/>
      </c>
      <c r="U525" s="40">
        <f t="shared" si="34"/>
        <v>0</v>
      </c>
      <c r="V525" s="33"/>
      <c r="W525" s="40">
        <f t="shared" si="35"/>
        <v>0</v>
      </c>
      <c r="X525" s="20"/>
      <c r="Y525" s="44"/>
      <c r="Z525" s="44"/>
      <c r="AC525" s="43" t="str">
        <f>_xlfn.IFNA(VLOOKUP(Y525,H:H,1,0),"")</f>
        <v/>
      </c>
      <c r="AD525" s="43" t="str">
        <f>_xlfn.IFNA(VLOOKUP(Z525,H:H,1,0),"")</f>
        <v/>
      </c>
    </row>
    <row r="526" spans="1:30" ht="20" customHeight="1">
      <c r="A526" s="26">
        <f t="shared" si="32"/>
        <v>525</v>
      </c>
      <c r="B526" s="29" t="s">
        <v>1602</v>
      </c>
      <c r="C526" s="29" t="s">
        <v>26</v>
      </c>
      <c r="D526" s="29" t="s">
        <v>1603</v>
      </c>
      <c r="E526" s="29" t="s">
        <v>1604</v>
      </c>
      <c r="F526" s="53" t="s">
        <v>116</v>
      </c>
      <c r="G526" s="26"/>
      <c r="H526" s="28"/>
      <c r="I526" s="32"/>
      <c r="J526" s="37"/>
      <c r="K526" s="33"/>
      <c r="L526" s="34"/>
      <c r="M526" s="35"/>
      <c r="N526" s="35"/>
      <c r="O526" s="36"/>
      <c r="P526" s="29" t="s">
        <v>1605</v>
      </c>
      <c r="Q526" s="29" t="s">
        <v>1606</v>
      </c>
      <c r="R526" s="29" t="s">
        <v>608</v>
      </c>
      <c r="S526" s="38">
        <f t="shared" si="33"/>
        <v>0</v>
      </c>
      <c r="T526" s="39" t="str">
        <f>_xlfn.IFNA(VLOOKUP(G526,'附表（价格）'!A:C,3,0),"")</f>
        <v/>
      </c>
      <c r="U526" s="40">
        <f t="shared" si="34"/>
        <v>0</v>
      </c>
      <c r="V526" s="33"/>
      <c r="W526" s="40">
        <f t="shared" si="35"/>
        <v>0</v>
      </c>
      <c r="X526" s="20"/>
      <c r="Y526" s="44"/>
      <c r="Z526" s="44"/>
      <c r="AC526" s="43" t="str">
        <f>_xlfn.IFNA(VLOOKUP(Y526,H:H,1,0),"")</f>
        <v/>
      </c>
      <c r="AD526" s="43" t="str">
        <f>_xlfn.IFNA(VLOOKUP(Z526,H:H,1,0),"")</f>
        <v/>
      </c>
    </row>
    <row r="527" spans="1:30" ht="20" customHeight="1">
      <c r="A527" s="26">
        <f t="shared" si="32"/>
        <v>526</v>
      </c>
      <c r="B527" s="30" t="s">
        <v>1607</v>
      </c>
      <c r="C527" s="30" t="s">
        <v>26</v>
      </c>
      <c r="D527" s="30" t="s">
        <v>1608</v>
      </c>
      <c r="E527" s="30" t="s">
        <v>1609</v>
      </c>
      <c r="F527" s="54" t="s">
        <v>1610</v>
      </c>
      <c r="G527" s="26"/>
      <c r="H527" s="28"/>
      <c r="I527" s="32"/>
      <c r="J527" s="37"/>
      <c r="K527" s="33"/>
      <c r="L527" s="34"/>
      <c r="M527" s="35"/>
      <c r="N527" s="35"/>
      <c r="O527" s="36"/>
      <c r="P527" s="30" t="s">
        <v>1605</v>
      </c>
      <c r="Q527" s="30" t="s">
        <v>1606</v>
      </c>
      <c r="R527" s="30" t="s">
        <v>608</v>
      </c>
      <c r="S527" s="38">
        <f t="shared" si="33"/>
        <v>0</v>
      </c>
      <c r="T527" s="39" t="str">
        <f>_xlfn.IFNA(VLOOKUP(G527,'附表（价格）'!A:C,3,0),"")</f>
        <v/>
      </c>
      <c r="U527" s="40">
        <f t="shared" si="34"/>
        <v>0</v>
      </c>
      <c r="V527" s="33"/>
      <c r="W527" s="40">
        <f t="shared" si="35"/>
        <v>0</v>
      </c>
      <c r="X527" s="20"/>
      <c r="Y527" s="44"/>
      <c r="Z527" s="44"/>
      <c r="AC527" s="43" t="str">
        <f>_xlfn.IFNA(VLOOKUP(Y527,H:H,1,0),"")</f>
        <v/>
      </c>
      <c r="AD527" s="43" t="str">
        <f>_xlfn.IFNA(VLOOKUP(Z527,H:H,1,0),"")</f>
        <v/>
      </c>
    </row>
    <row r="528" spans="1:30" ht="20" customHeight="1">
      <c r="A528" s="26">
        <f t="shared" si="32"/>
        <v>527</v>
      </c>
      <c r="B528" s="29" t="s">
        <v>1611</v>
      </c>
      <c r="C528" s="29" t="s">
        <v>26</v>
      </c>
      <c r="D528" s="29" t="s">
        <v>1612</v>
      </c>
      <c r="E528" s="29" t="s">
        <v>1613</v>
      </c>
      <c r="F528" s="53" t="s">
        <v>109</v>
      </c>
      <c r="G528" s="26"/>
      <c r="H528" s="28"/>
      <c r="I528" s="32"/>
      <c r="J528" s="37"/>
      <c r="K528" s="33"/>
      <c r="L528" s="34"/>
      <c r="M528" s="35"/>
      <c r="N528" s="35"/>
      <c r="O528" s="36"/>
      <c r="P528" s="29" t="s">
        <v>1605</v>
      </c>
      <c r="Q528" s="29" t="s">
        <v>1606</v>
      </c>
      <c r="R528" s="29" t="s">
        <v>608</v>
      </c>
      <c r="S528" s="38">
        <f t="shared" si="33"/>
        <v>0</v>
      </c>
      <c r="T528" s="39" t="str">
        <f>_xlfn.IFNA(VLOOKUP(G528,'附表（价格）'!A:C,3,0),"")</f>
        <v/>
      </c>
      <c r="U528" s="40">
        <f t="shared" si="34"/>
        <v>0</v>
      </c>
      <c r="V528" s="33"/>
      <c r="W528" s="40">
        <f t="shared" si="35"/>
        <v>0</v>
      </c>
      <c r="X528" s="20"/>
      <c r="Y528" s="44"/>
      <c r="Z528" s="44"/>
      <c r="AC528" s="43" t="str">
        <f>_xlfn.IFNA(VLOOKUP(Y528,H:H,1,0),"")</f>
        <v/>
      </c>
      <c r="AD528" s="43" t="str">
        <f>_xlfn.IFNA(VLOOKUP(Z528,H:H,1,0),"")</f>
        <v/>
      </c>
    </row>
    <row r="529" spans="1:30" ht="20" customHeight="1">
      <c r="A529" s="26">
        <f t="shared" si="32"/>
        <v>528</v>
      </c>
      <c r="B529" s="30" t="s">
        <v>1614</v>
      </c>
      <c r="C529" s="30" t="s">
        <v>26</v>
      </c>
      <c r="D529" s="30" t="s">
        <v>1615</v>
      </c>
      <c r="E529" s="30" t="s">
        <v>1613</v>
      </c>
      <c r="F529" s="54" t="s">
        <v>1616</v>
      </c>
      <c r="G529" s="26"/>
      <c r="H529" s="28"/>
      <c r="I529" s="32"/>
      <c r="J529" s="37"/>
      <c r="K529" s="33"/>
      <c r="L529" s="34"/>
      <c r="M529" s="35"/>
      <c r="N529" s="35"/>
      <c r="O529" s="36"/>
      <c r="P529" s="30" t="s">
        <v>1605</v>
      </c>
      <c r="Q529" s="30" t="s">
        <v>1606</v>
      </c>
      <c r="R529" s="30" t="s">
        <v>608</v>
      </c>
      <c r="S529" s="38">
        <f t="shared" si="33"/>
        <v>0</v>
      </c>
      <c r="T529" s="39" t="str">
        <f>_xlfn.IFNA(VLOOKUP(G529,'附表（价格）'!A:C,3,0),"")</f>
        <v/>
      </c>
      <c r="U529" s="40">
        <f t="shared" si="34"/>
        <v>0</v>
      </c>
      <c r="V529" s="33"/>
      <c r="W529" s="40">
        <f t="shared" si="35"/>
        <v>0</v>
      </c>
      <c r="X529" s="20"/>
      <c r="Y529" s="44"/>
      <c r="Z529" s="44"/>
      <c r="AC529" s="43" t="str">
        <f>_xlfn.IFNA(VLOOKUP(Y529,H:H,1,0),"")</f>
        <v/>
      </c>
      <c r="AD529" s="43" t="str">
        <f>_xlfn.IFNA(VLOOKUP(Z529,H:H,1,0),"")</f>
        <v/>
      </c>
    </row>
    <row r="530" spans="1:30" ht="20" customHeight="1">
      <c r="A530" s="26">
        <f t="shared" si="32"/>
        <v>529</v>
      </c>
      <c r="B530" s="29" t="s">
        <v>1617</v>
      </c>
      <c r="C530" s="29" t="s">
        <v>26</v>
      </c>
      <c r="D530" s="29" t="s">
        <v>1618</v>
      </c>
      <c r="E530" s="29" t="s">
        <v>1619</v>
      </c>
      <c r="F530" s="53" t="s">
        <v>1620</v>
      </c>
      <c r="G530" s="26"/>
      <c r="H530" s="28"/>
      <c r="I530" s="32"/>
      <c r="J530" s="37"/>
      <c r="K530" s="33"/>
      <c r="L530" s="34"/>
      <c r="M530" s="35"/>
      <c r="N530" s="35"/>
      <c r="O530" s="36"/>
      <c r="P530" s="29" t="s">
        <v>1605</v>
      </c>
      <c r="Q530" s="29" t="s">
        <v>1606</v>
      </c>
      <c r="R530" s="29" t="s">
        <v>608</v>
      </c>
      <c r="S530" s="38">
        <f t="shared" si="33"/>
        <v>0</v>
      </c>
      <c r="T530" s="39" t="str">
        <f>_xlfn.IFNA(VLOOKUP(G530,'附表（价格）'!A:C,3,0),"")</f>
        <v/>
      </c>
      <c r="U530" s="40">
        <f t="shared" si="34"/>
        <v>0</v>
      </c>
      <c r="V530" s="33"/>
      <c r="W530" s="40">
        <f t="shared" si="35"/>
        <v>0</v>
      </c>
      <c r="X530" s="20"/>
      <c r="Y530" s="44"/>
      <c r="Z530" s="44"/>
      <c r="AC530" s="43" t="str">
        <f>_xlfn.IFNA(VLOOKUP(Y530,H:H,1,0),"")</f>
        <v/>
      </c>
      <c r="AD530" s="43" t="str">
        <f>_xlfn.IFNA(VLOOKUP(Z530,H:H,1,0),"")</f>
        <v/>
      </c>
    </row>
    <row r="531" spans="1:30" ht="20" customHeight="1">
      <c r="A531" s="26">
        <f t="shared" si="32"/>
        <v>530</v>
      </c>
      <c r="B531" s="30" t="s">
        <v>1621</v>
      </c>
      <c r="C531" s="30" t="s">
        <v>26</v>
      </c>
      <c r="D531" s="30" t="s">
        <v>1622</v>
      </c>
      <c r="E531" s="30" t="s">
        <v>1623</v>
      </c>
      <c r="F531" s="54" t="s">
        <v>222</v>
      </c>
      <c r="G531" s="26"/>
      <c r="H531" s="28"/>
      <c r="I531" s="32"/>
      <c r="J531" s="37"/>
      <c r="K531" s="33"/>
      <c r="L531" s="34"/>
      <c r="M531" s="35"/>
      <c r="N531" s="35"/>
      <c r="O531" s="36"/>
      <c r="P531" s="30" t="s">
        <v>1605</v>
      </c>
      <c r="Q531" s="30" t="s">
        <v>1606</v>
      </c>
      <c r="R531" s="30" t="s">
        <v>608</v>
      </c>
      <c r="S531" s="38">
        <f t="shared" si="33"/>
        <v>0</v>
      </c>
      <c r="T531" s="39" t="str">
        <f>_xlfn.IFNA(VLOOKUP(G531,'附表（价格）'!A:C,3,0),"")</f>
        <v/>
      </c>
      <c r="U531" s="40">
        <f t="shared" si="34"/>
        <v>0</v>
      </c>
      <c r="V531" s="33"/>
      <c r="W531" s="40">
        <f t="shared" si="35"/>
        <v>0</v>
      </c>
      <c r="X531" s="20"/>
      <c r="Y531" s="44"/>
      <c r="Z531" s="44"/>
      <c r="AC531" s="43" t="str">
        <f>_xlfn.IFNA(VLOOKUP(Y531,H:H,1,0),"")</f>
        <v/>
      </c>
      <c r="AD531" s="43" t="str">
        <f>_xlfn.IFNA(VLOOKUP(Z531,H:H,1,0),"")</f>
        <v/>
      </c>
    </row>
    <row r="532" spans="1:30" ht="20" customHeight="1">
      <c r="A532" s="26">
        <f t="shared" si="32"/>
        <v>531</v>
      </c>
      <c r="B532" s="30" t="s">
        <v>1605</v>
      </c>
      <c r="C532" s="30" t="s">
        <v>33</v>
      </c>
      <c r="D532" s="30" t="s">
        <v>1606</v>
      </c>
      <c r="E532" s="30" t="s">
        <v>94</v>
      </c>
      <c r="F532" s="54" t="s">
        <v>35</v>
      </c>
      <c r="G532" s="26"/>
      <c r="H532" s="28"/>
      <c r="I532" s="32"/>
      <c r="J532" s="37"/>
      <c r="K532" s="33"/>
      <c r="L532" s="34"/>
      <c r="M532" s="35"/>
      <c r="N532" s="35"/>
      <c r="O532" s="36"/>
      <c r="P532" s="30" t="s">
        <v>1605</v>
      </c>
      <c r="Q532" s="30" t="s">
        <v>1606</v>
      </c>
      <c r="R532" s="30" t="s">
        <v>608</v>
      </c>
      <c r="S532" s="38">
        <f t="shared" si="33"/>
        <v>0</v>
      </c>
      <c r="T532" s="39" t="str">
        <f>_xlfn.IFNA(VLOOKUP(G532,'附表（价格）'!A:C,3,0),"")</f>
        <v/>
      </c>
      <c r="U532" s="40">
        <f t="shared" si="34"/>
        <v>0</v>
      </c>
      <c r="V532" s="33"/>
      <c r="W532" s="40">
        <f t="shared" si="35"/>
        <v>0</v>
      </c>
      <c r="X532" s="20"/>
      <c r="Y532" s="44"/>
      <c r="Z532" s="44"/>
      <c r="AC532" s="43" t="str">
        <f>_xlfn.IFNA(VLOOKUP(Y532,H:H,1,0),"")</f>
        <v/>
      </c>
      <c r="AD532" s="43" t="str">
        <f>_xlfn.IFNA(VLOOKUP(Z532,H:H,1,0),"")</f>
        <v/>
      </c>
    </row>
    <row r="533" spans="1:30" ht="20" customHeight="1">
      <c r="A533" s="26">
        <f t="shared" si="32"/>
        <v>532</v>
      </c>
      <c r="B533" s="30" t="s">
        <v>1624</v>
      </c>
      <c r="C533" s="30" t="s">
        <v>26</v>
      </c>
      <c r="D533" s="30" t="s">
        <v>1625</v>
      </c>
      <c r="E533" s="30" t="s">
        <v>1239</v>
      </c>
      <c r="F533" s="54" t="s">
        <v>169</v>
      </c>
      <c r="G533" s="26"/>
      <c r="H533" s="28"/>
      <c r="I533" s="32"/>
      <c r="J533" s="37"/>
      <c r="K533" s="33"/>
      <c r="L533" s="34"/>
      <c r="M533" s="35"/>
      <c r="N533" s="35"/>
      <c r="O533" s="36"/>
      <c r="P533" s="30" t="s">
        <v>1626</v>
      </c>
      <c r="Q533" s="30" t="s">
        <v>1627</v>
      </c>
      <c r="R533" s="30" t="s">
        <v>32</v>
      </c>
      <c r="S533" s="38">
        <f t="shared" si="33"/>
        <v>0</v>
      </c>
      <c r="T533" s="39" t="str">
        <f>_xlfn.IFNA(VLOOKUP(G533,'附表（价格）'!A:C,3,0),"")</f>
        <v/>
      </c>
      <c r="U533" s="40">
        <f t="shared" si="34"/>
        <v>0</v>
      </c>
      <c r="V533" s="33"/>
      <c r="W533" s="40">
        <f t="shared" si="35"/>
        <v>0</v>
      </c>
      <c r="X533" s="20"/>
      <c r="Y533" s="44"/>
      <c r="Z533" s="44"/>
      <c r="AC533" s="43" t="str">
        <f>_xlfn.IFNA(VLOOKUP(Y533,H:H,1,0),"")</f>
        <v/>
      </c>
      <c r="AD533" s="43" t="str">
        <f>_xlfn.IFNA(VLOOKUP(Z533,H:H,1,0),"")</f>
        <v/>
      </c>
    </row>
    <row r="534" spans="1:30" ht="20" customHeight="1">
      <c r="A534" s="26">
        <f t="shared" si="32"/>
        <v>533</v>
      </c>
      <c r="B534" s="30" t="s">
        <v>1628</v>
      </c>
      <c r="C534" s="30" t="s">
        <v>26</v>
      </c>
      <c r="D534" s="30" t="s">
        <v>1629</v>
      </c>
      <c r="E534" s="30" t="s">
        <v>1630</v>
      </c>
      <c r="F534" s="54" t="s">
        <v>169</v>
      </c>
      <c r="G534" s="26"/>
      <c r="H534" s="28"/>
      <c r="I534" s="32"/>
      <c r="J534" s="37"/>
      <c r="K534" s="33"/>
      <c r="L534" s="34"/>
      <c r="M534" s="35"/>
      <c r="N534" s="35"/>
      <c r="O534" s="36"/>
      <c r="P534" s="30" t="s">
        <v>1626</v>
      </c>
      <c r="Q534" s="30" t="s">
        <v>1627</v>
      </c>
      <c r="R534" s="30" t="s">
        <v>32</v>
      </c>
      <c r="S534" s="38">
        <f t="shared" si="33"/>
        <v>0</v>
      </c>
      <c r="T534" s="39" t="str">
        <f>_xlfn.IFNA(VLOOKUP(G534,'附表（价格）'!A:C,3,0),"")</f>
        <v/>
      </c>
      <c r="U534" s="40">
        <f t="shared" si="34"/>
        <v>0</v>
      </c>
      <c r="V534" s="33"/>
      <c r="W534" s="40">
        <f t="shared" si="35"/>
        <v>0</v>
      </c>
      <c r="X534" s="20"/>
      <c r="Y534" s="44"/>
      <c r="Z534" s="44"/>
      <c r="AC534" s="43" t="str">
        <f>_xlfn.IFNA(VLOOKUP(Y534,H:H,1,0),"")</f>
        <v/>
      </c>
      <c r="AD534" s="43" t="str">
        <f>_xlfn.IFNA(VLOOKUP(Z534,H:H,1,0),"")</f>
        <v/>
      </c>
    </row>
    <row r="535" spans="1:30" ht="20" customHeight="1">
      <c r="A535" s="26">
        <f t="shared" si="32"/>
        <v>534</v>
      </c>
      <c r="B535" s="29" t="s">
        <v>1631</v>
      </c>
      <c r="C535" s="29" t="s">
        <v>26</v>
      </c>
      <c r="D535" s="29" t="s">
        <v>1632</v>
      </c>
      <c r="E535" s="29" t="s">
        <v>1633</v>
      </c>
      <c r="F535" s="53" t="s">
        <v>169</v>
      </c>
      <c r="G535" s="26"/>
      <c r="H535" s="28"/>
      <c r="I535" s="32"/>
      <c r="J535" s="37"/>
      <c r="K535" s="33"/>
      <c r="L535" s="34"/>
      <c r="M535" s="35"/>
      <c r="N535" s="35"/>
      <c r="O535" s="36"/>
      <c r="P535" s="29" t="s">
        <v>1626</v>
      </c>
      <c r="Q535" s="29" t="s">
        <v>1627</v>
      </c>
      <c r="R535" s="29" t="s">
        <v>32</v>
      </c>
      <c r="S535" s="38">
        <f t="shared" si="33"/>
        <v>0</v>
      </c>
      <c r="T535" s="39" t="str">
        <f>_xlfn.IFNA(VLOOKUP(G535,'附表（价格）'!A:C,3,0),"")</f>
        <v/>
      </c>
      <c r="U535" s="40">
        <f t="shared" si="34"/>
        <v>0</v>
      </c>
      <c r="V535" s="33"/>
      <c r="W535" s="40">
        <f t="shared" si="35"/>
        <v>0</v>
      </c>
      <c r="X535" s="20"/>
      <c r="Y535" s="44"/>
      <c r="Z535" s="44"/>
      <c r="AC535" s="43" t="str">
        <f>_xlfn.IFNA(VLOOKUP(Y535,H:H,1,0),"")</f>
        <v/>
      </c>
      <c r="AD535" s="43" t="str">
        <f>_xlfn.IFNA(VLOOKUP(Z535,H:H,1,0),"")</f>
        <v/>
      </c>
    </row>
    <row r="536" spans="1:30" ht="20" customHeight="1">
      <c r="A536" s="26">
        <f t="shared" si="32"/>
        <v>535</v>
      </c>
      <c r="B536" s="29" t="s">
        <v>1634</v>
      </c>
      <c r="C536" s="29" t="s">
        <v>26</v>
      </c>
      <c r="D536" s="29" t="s">
        <v>1635</v>
      </c>
      <c r="E536" s="29" t="s">
        <v>1636</v>
      </c>
      <c r="F536" s="53" t="s">
        <v>169</v>
      </c>
      <c r="G536" s="26"/>
      <c r="H536" s="28"/>
      <c r="I536" s="32"/>
      <c r="J536" s="37"/>
      <c r="K536" s="33"/>
      <c r="L536" s="34"/>
      <c r="M536" s="35"/>
      <c r="N536" s="35"/>
      <c r="O536" s="36"/>
      <c r="P536" s="29" t="s">
        <v>1626</v>
      </c>
      <c r="Q536" s="29" t="s">
        <v>1627</v>
      </c>
      <c r="R536" s="29" t="s">
        <v>32</v>
      </c>
      <c r="S536" s="38">
        <f t="shared" si="33"/>
        <v>0</v>
      </c>
      <c r="T536" s="39" t="str">
        <f>_xlfn.IFNA(VLOOKUP(G536,'附表（价格）'!A:C,3,0),"")</f>
        <v/>
      </c>
      <c r="U536" s="40">
        <f t="shared" si="34"/>
        <v>0</v>
      </c>
      <c r="V536" s="33"/>
      <c r="W536" s="40">
        <f t="shared" si="35"/>
        <v>0</v>
      </c>
      <c r="X536" s="20"/>
      <c r="Y536" s="44"/>
      <c r="Z536" s="44"/>
      <c r="AC536" s="43" t="str">
        <f>_xlfn.IFNA(VLOOKUP(Y536,H:H,1,0),"")</f>
        <v/>
      </c>
      <c r="AD536" s="43" t="str">
        <f>_xlfn.IFNA(VLOOKUP(Z536,H:H,1,0),"")</f>
        <v/>
      </c>
    </row>
    <row r="537" spans="1:30" ht="20" customHeight="1">
      <c r="A537" s="26">
        <f t="shared" si="32"/>
        <v>536</v>
      </c>
      <c r="B537" s="30" t="s">
        <v>1637</v>
      </c>
      <c r="C537" s="30" t="s">
        <v>26</v>
      </c>
      <c r="D537" s="30" t="s">
        <v>1638</v>
      </c>
      <c r="E537" s="30" t="s">
        <v>1639</v>
      </c>
      <c r="F537" s="54" t="s">
        <v>1640</v>
      </c>
      <c r="G537" s="26"/>
      <c r="H537" s="28"/>
      <c r="I537" s="32"/>
      <c r="J537" s="37"/>
      <c r="K537" s="33"/>
      <c r="L537" s="34"/>
      <c r="M537" s="35"/>
      <c r="N537" s="35"/>
      <c r="O537" s="36"/>
      <c r="P537" s="30" t="s">
        <v>1626</v>
      </c>
      <c r="Q537" s="30" t="s">
        <v>1627</v>
      </c>
      <c r="R537" s="30" t="s">
        <v>32</v>
      </c>
      <c r="S537" s="38">
        <f t="shared" si="33"/>
        <v>0</v>
      </c>
      <c r="T537" s="39" t="str">
        <f>_xlfn.IFNA(VLOOKUP(G537,'附表（价格）'!A:C,3,0),"")</f>
        <v/>
      </c>
      <c r="U537" s="40">
        <f t="shared" si="34"/>
        <v>0</v>
      </c>
      <c r="V537" s="33"/>
      <c r="W537" s="40">
        <f t="shared" si="35"/>
        <v>0</v>
      </c>
      <c r="X537" s="20"/>
      <c r="Y537" s="44"/>
      <c r="Z537" s="44"/>
      <c r="AC537" s="43" t="str">
        <f>_xlfn.IFNA(VLOOKUP(Y537,H:H,1,0),"")</f>
        <v/>
      </c>
      <c r="AD537" s="43" t="str">
        <f>_xlfn.IFNA(VLOOKUP(Z537,H:H,1,0),"")</f>
        <v/>
      </c>
    </row>
    <row r="538" spans="1:30" ht="20" customHeight="1">
      <c r="A538" s="26">
        <f t="shared" si="32"/>
        <v>537</v>
      </c>
      <c r="B538" s="29" t="s">
        <v>1641</v>
      </c>
      <c r="C538" s="29" t="s">
        <v>26</v>
      </c>
      <c r="D538" s="29" t="s">
        <v>1642</v>
      </c>
      <c r="E538" s="29" t="s">
        <v>94</v>
      </c>
      <c r="F538" s="53" t="s">
        <v>169</v>
      </c>
      <c r="G538" s="26"/>
      <c r="H538" s="28"/>
      <c r="I538" s="32"/>
      <c r="J538" s="37"/>
      <c r="K538" s="33"/>
      <c r="L538" s="34"/>
      <c r="M538" s="35"/>
      <c r="N538" s="35"/>
      <c r="O538" s="36"/>
      <c r="P538" s="29" t="s">
        <v>1626</v>
      </c>
      <c r="Q538" s="29" t="s">
        <v>1627</v>
      </c>
      <c r="R538" s="29" t="s">
        <v>32</v>
      </c>
      <c r="S538" s="38">
        <f t="shared" si="33"/>
        <v>0</v>
      </c>
      <c r="T538" s="39" t="str">
        <f>_xlfn.IFNA(VLOOKUP(G538,'附表（价格）'!A:C,3,0),"")</f>
        <v/>
      </c>
      <c r="U538" s="40">
        <f t="shared" si="34"/>
        <v>0</v>
      </c>
      <c r="V538" s="33"/>
      <c r="W538" s="40">
        <f t="shared" si="35"/>
        <v>0</v>
      </c>
      <c r="X538" s="20"/>
      <c r="Y538" s="44"/>
      <c r="Z538" s="44"/>
      <c r="AC538" s="43" t="str">
        <f>_xlfn.IFNA(VLOOKUP(Y538,H:H,1,0),"")</f>
        <v/>
      </c>
      <c r="AD538" s="43" t="str">
        <f>_xlfn.IFNA(VLOOKUP(Z538,H:H,1,0),"")</f>
        <v/>
      </c>
    </row>
    <row r="539" spans="1:30" ht="20" customHeight="1">
      <c r="A539" s="26">
        <f t="shared" si="32"/>
        <v>538</v>
      </c>
      <c r="B539" s="45" t="s">
        <v>1643</v>
      </c>
      <c r="C539" s="45" t="s">
        <v>26</v>
      </c>
      <c r="D539" s="45" t="s">
        <v>1644</v>
      </c>
      <c r="E539" s="45" t="s">
        <v>1645</v>
      </c>
      <c r="F539" s="53" t="s">
        <v>222</v>
      </c>
      <c r="G539" s="26"/>
      <c r="H539" s="28"/>
      <c r="I539" s="32"/>
      <c r="J539" s="37"/>
      <c r="K539" s="33"/>
      <c r="L539" s="34"/>
      <c r="M539" s="35"/>
      <c r="N539" s="35"/>
      <c r="O539" s="36"/>
      <c r="P539" s="45" t="s">
        <v>1646</v>
      </c>
      <c r="Q539" s="45" t="s">
        <v>1647</v>
      </c>
      <c r="R539" s="45" t="s">
        <v>1648</v>
      </c>
      <c r="S539" s="38">
        <f t="shared" si="33"/>
        <v>0</v>
      </c>
      <c r="T539" s="39" t="str">
        <f>_xlfn.IFNA(VLOOKUP(G539,'附表（价格）'!A:C,3,0),"")</f>
        <v/>
      </c>
      <c r="U539" s="40">
        <f t="shared" si="34"/>
        <v>0</v>
      </c>
      <c r="V539" s="33"/>
      <c r="W539" s="40">
        <f t="shared" si="35"/>
        <v>0</v>
      </c>
      <c r="X539" s="20"/>
      <c r="Y539" s="44"/>
      <c r="Z539" s="44"/>
      <c r="AC539" s="43" t="str">
        <f>_xlfn.IFNA(VLOOKUP(Y539,H:H,1,0),"")</f>
        <v/>
      </c>
      <c r="AD539" s="43" t="str">
        <f>_xlfn.IFNA(VLOOKUP(Z539,H:H,1,0),"")</f>
        <v/>
      </c>
    </row>
    <row r="540" spans="1:30" ht="20" customHeight="1">
      <c r="A540" s="26">
        <f t="shared" si="32"/>
        <v>539</v>
      </c>
      <c r="B540" s="30" t="s">
        <v>1649</v>
      </c>
      <c r="C540" s="30" t="s">
        <v>26</v>
      </c>
      <c r="D540" s="30" t="s">
        <v>1650</v>
      </c>
      <c r="E540" s="30" t="s">
        <v>1651</v>
      </c>
      <c r="F540" s="54" t="s">
        <v>109</v>
      </c>
      <c r="G540" s="26"/>
      <c r="H540" s="28"/>
      <c r="I540" s="32"/>
      <c r="J540" s="37"/>
      <c r="K540" s="33"/>
      <c r="L540" s="34"/>
      <c r="M540" s="35"/>
      <c r="N540" s="35"/>
      <c r="O540" s="36"/>
      <c r="P540" s="30" t="s">
        <v>1652</v>
      </c>
      <c r="Q540" s="30" t="s">
        <v>1653</v>
      </c>
      <c r="R540" s="30" t="s">
        <v>450</v>
      </c>
      <c r="S540" s="38">
        <f t="shared" si="33"/>
        <v>0</v>
      </c>
      <c r="T540" s="39" t="str">
        <f>_xlfn.IFNA(VLOOKUP(G540,'附表（价格）'!A:C,3,0),"")</f>
        <v/>
      </c>
      <c r="U540" s="40">
        <f t="shared" si="34"/>
        <v>0</v>
      </c>
      <c r="V540" s="33"/>
      <c r="W540" s="40">
        <f t="shared" si="35"/>
        <v>0</v>
      </c>
      <c r="X540" s="20"/>
      <c r="Y540" s="44"/>
      <c r="Z540" s="44"/>
      <c r="AC540" s="43" t="str">
        <f>_xlfn.IFNA(VLOOKUP(Y540,H:H,1,0),"")</f>
        <v/>
      </c>
      <c r="AD540" s="43" t="str">
        <f>_xlfn.IFNA(VLOOKUP(Z540,H:H,1,0),"")</f>
        <v/>
      </c>
    </row>
    <row r="541" spans="1:30" ht="20" customHeight="1">
      <c r="A541" s="26">
        <f t="shared" si="32"/>
        <v>540</v>
      </c>
      <c r="B541" s="29" t="s">
        <v>1654</v>
      </c>
      <c r="C541" s="29" t="s">
        <v>26</v>
      </c>
      <c r="D541" s="29" t="s">
        <v>1655</v>
      </c>
      <c r="E541" s="29" t="s">
        <v>1656</v>
      </c>
      <c r="F541" s="53" t="s">
        <v>1657</v>
      </c>
      <c r="G541" s="26"/>
      <c r="H541" s="28"/>
      <c r="I541" s="32"/>
      <c r="J541" s="37"/>
      <c r="K541" s="33"/>
      <c r="L541" s="34"/>
      <c r="M541" s="35"/>
      <c r="N541" s="35"/>
      <c r="O541" s="36"/>
      <c r="P541" s="29" t="s">
        <v>1652</v>
      </c>
      <c r="Q541" s="29" t="s">
        <v>1653</v>
      </c>
      <c r="R541" s="29" t="s">
        <v>450</v>
      </c>
      <c r="S541" s="38">
        <f t="shared" si="33"/>
        <v>0</v>
      </c>
      <c r="T541" s="39" t="str">
        <f>_xlfn.IFNA(VLOOKUP(G541,'附表（价格）'!A:C,3,0),"")</f>
        <v/>
      </c>
      <c r="U541" s="40">
        <f t="shared" si="34"/>
        <v>0</v>
      </c>
      <c r="V541" s="33"/>
      <c r="W541" s="40">
        <f t="shared" si="35"/>
        <v>0</v>
      </c>
      <c r="X541" s="20"/>
      <c r="Y541" s="44"/>
      <c r="Z541" s="44"/>
      <c r="AC541" s="43" t="str">
        <f>_xlfn.IFNA(VLOOKUP(Y541,H:H,1,0),"")</f>
        <v/>
      </c>
      <c r="AD541" s="43" t="str">
        <f>_xlfn.IFNA(VLOOKUP(Z541,H:H,1,0),"")</f>
        <v/>
      </c>
    </row>
    <row r="542" spans="1:30" ht="20" customHeight="1">
      <c r="A542" s="26">
        <f t="shared" si="32"/>
        <v>541</v>
      </c>
      <c r="B542" s="30" t="s">
        <v>1658</v>
      </c>
      <c r="C542" s="30" t="s">
        <v>26</v>
      </c>
      <c r="D542" s="30" t="s">
        <v>1659</v>
      </c>
      <c r="E542" s="30" t="s">
        <v>1656</v>
      </c>
      <c r="F542" s="54" t="s">
        <v>109</v>
      </c>
      <c r="G542" s="26"/>
      <c r="H542" s="28"/>
      <c r="I542" s="32"/>
      <c r="J542" s="37"/>
      <c r="K542" s="33"/>
      <c r="L542" s="34"/>
      <c r="M542" s="35"/>
      <c r="N542" s="35"/>
      <c r="O542" s="36"/>
      <c r="P542" s="30" t="s">
        <v>1652</v>
      </c>
      <c r="Q542" s="30" t="s">
        <v>1653</v>
      </c>
      <c r="R542" s="30" t="s">
        <v>450</v>
      </c>
      <c r="S542" s="38">
        <f t="shared" si="33"/>
        <v>0</v>
      </c>
      <c r="T542" s="39" t="str">
        <f>_xlfn.IFNA(VLOOKUP(G542,'附表（价格）'!A:C,3,0),"")</f>
        <v/>
      </c>
      <c r="U542" s="40">
        <f t="shared" si="34"/>
        <v>0</v>
      </c>
      <c r="V542" s="33"/>
      <c r="W542" s="40">
        <f t="shared" si="35"/>
        <v>0</v>
      </c>
      <c r="X542" s="20"/>
      <c r="Y542" s="44"/>
      <c r="Z542" s="44"/>
      <c r="AC542" s="43" t="str">
        <f>_xlfn.IFNA(VLOOKUP(Y542,H:H,1,0),"")</f>
        <v/>
      </c>
      <c r="AD542" s="43" t="str">
        <f>_xlfn.IFNA(VLOOKUP(Z542,H:H,1,0),"")</f>
        <v/>
      </c>
    </row>
    <row r="543" spans="1:30" ht="20" customHeight="1">
      <c r="A543" s="26">
        <f t="shared" si="32"/>
        <v>542</v>
      </c>
      <c r="B543" s="29" t="s">
        <v>1660</v>
      </c>
      <c r="C543" s="29" t="s">
        <v>26</v>
      </c>
      <c r="D543" s="29" t="s">
        <v>1661</v>
      </c>
      <c r="E543" s="29" t="s">
        <v>1662</v>
      </c>
      <c r="F543" s="53" t="s">
        <v>213</v>
      </c>
      <c r="G543" s="26"/>
      <c r="H543" s="28"/>
      <c r="I543" s="32"/>
      <c r="J543" s="37"/>
      <c r="K543" s="33"/>
      <c r="L543" s="34"/>
      <c r="M543" s="35"/>
      <c r="N543" s="35"/>
      <c r="O543" s="36"/>
      <c r="P543" s="29" t="s">
        <v>1652</v>
      </c>
      <c r="Q543" s="29" t="s">
        <v>1653</v>
      </c>
      <c r="R543" s="29" t="s">
        <v>450</v>
      </c>
      <c r="S543" s="38">
        <f t="shared" si="33"/>
        <v>0</v>
      </c>
      <c r="T543" s="39" t="str">
        <f>_xlfn.IFNA(VLOOKUP(G543,'附表（价格）'!A:C,3,0),"")</f>
        <v/>
      </c>
      <c r="U543" s="40">
        <f t="shared" si="34"/>
        <v>0</v>
      </c>
      <c r="V543" s="33"/>
      <c r="W543" s="40">
        <f t="shared" si="35"/>
        <v>0</v>
      </c>
      <c r="X543" s="20"/>
      <c r="Y543" s="44"/>
      <c r="Z543" s="44"/>
      <c r="AC543" s="43" t="str">
        <f>_xlfn.IFNA(VLOOKUP(Y543,H:H,1,0),"")</f>
        <v/>
      </c>
      <c r="AD543" s="43" t="str">
        <f>_xlfn.IFNA(VLOOKUP(Z543,H:H,1,0),"")</f>
        <v/>
      </c>
    </row>
    <row r="544" spans="1:30" ht="20" customHeight="1">
      <c r="A544" s="26">
        <f t="shared" si="32"/>
        <v>543</v>
      </c>
      <c r="B544" s="30" t="s">
        <v>1663</v>
      </c>
      <c r="C544" s="30" t="s">
        <v>26</v>
      </c>
      <c r="D544" s="30" t="s">
        <v>1664</v>
      </c>
      <c r="E544" s="30" t="s">
        <v>1662</v>
      </c>
      <c r="F544" s="54" t="s">
        <v>146</v>
      </c>
      <c r="G544" s="26"/>
      <c r="H544" s="28"/>
      <c r="I544" s="32"/>
      <c r="J544" s="37"/>
      <c r="K544" s="33"/>
      <c r="L544" s="34"/>
      <c r="M544" s="35"/>
      <c r="N544" s="35"/>
      <c r="O544" s="36"/>
      <c r="P544" s="30" t="s">
        <v>1652</v>
      </c>
      <c r="Q544" s="30" t="s">
        <v>1653</v>
      </c>
      <c r="R544" s="30" t="s">
        <v>450</v>
      </c>
      <c r="S544" s="38">
        <f t="shared" si="33"/>
        <v>0</v>
      </c>
      <c r="T544" s="39" t="str">
        <f>_xlfn.IFNA(VLOOKUP(G544,'附表（价格）'!A:C,3,0),"")</f>
        <v/>
      </c>
      <c r="U544" s="40">
        <f t="shared" si="34"/>
        <v>0</v>
      </c>
      <c r="V544" s="33"/>
      <c r="W544" s="40">
        <f t="shared" si="35"/>
        <v>0</v>
      </c>
      <c r="X544" s="20"/>
      <c r="Y544" s="44"/>
      <c r="Z544" s="44"/>
      <c r="AC544" s="43" t="str">
        <f>_xlfn.IFNA(VLOOKUP(Y544,H:H,1,0),"")</f>
        <v/>
      </c>
      <c r="AD544" s="43" t="str">
        <f>_xlfn.IFNA(VLOOKUP(Z544,H:H,1,0),"")</f>
        <v/>
      </c>
    </row>
    <row r="545" spans="1:30" ht="20" customHeight="1">
      <c r="A545" s="26">
        <f t="shared" si="32"/>
        <v>544</v>
      </c>
      <c r="B545" s="30" t="s">
        <v>1665</v>
      </c>
      <c r="C545" s="30" t="s">
        <v>26</v>
      </c>
      <c r="D545" s="30" t="s">
        <v>1666</v>
      </c>
      <c r="E545" s="30" t="s">
        <v>1667</v>
      </c>
      <c r="F545" s="54" t="s">
        <v>321</v>
      </c>
      <c r="G545" s="26"/>
      <c r="H545" s="28"/>
      <c r="I545" s="32"/>
      <c r="J545" s="37"/>
      <c r="K545" s="33"/>
      <c r="L545" s="34"/>
      <c r="M545" s="35"/>
      <c r="N545" s="35"/>
      <c r="O545" s="36"/>
      <c r="P545" s="30" t="s">
        <v>1652</v>
      </c>
      <c r="Q545" s="30" t="s">
        <v>1653</v>
      </c>
      <c r="R545" s="30" t="s">
        <v>450</v>
      </c>
      <c r="S545" s="38">
        <f t="shared" si="33"/>
        <v>0</v>
      </c>
      <c r="T545" s="39" t="str">
        <f>_xlfn.IFNA(VLOOKUP(G545,'附表（价格）'!A:C,3,0),"")</f>
        <v/>
      </c>
      <c r="U545" s="40">
        <f t="shared" si="34"/>
        <v>0</v>
      </c>
      <c r="V545" s="33"/>
      <c r="W545" s="40">
        <f t="shared" si="35"/>
        <v>0</v>
      </c>
      <c r="X545" s="20"/>
      <c r="Y545" s="44"/>
      <c r="Z545" s="44"/>
      <c r="AC545" s="43" t="str">
        <f>_xlfn.IFNA(VLOOKUP(Y545,H:H,1,0),"")</f>
        <v/>
      </c>
      <c r="AD545" s="43" t="str">
        <f>_xlfn.IFNA(VLOOKUP(Z545,H:H,1,0),"")</f>
        <v/>
      </c>
    </row>
    <row r="546" spans="1:30" ht="20" customHeight="1">
      <c r="A546" s="26">
        <f t="shared" si="32"/>
        <v>545</v>
      </c>
      <c r="B546" s="30" t="s">
        <v>1668</v>
      </c>
      <c r="C546" s="30" t="s">
        <v>26</v>
      </c>
      <c r="D546" s="30" t="s">
        <v>1669</v>
      </c>
      <c r="E546" s="30" t="s">
        <v>1667</v>
      </c>
      <c r="F546" s="54" t="s">
        <v>321</v>
      </c>
      <c r="G546" s="26"/>
      <c r="H546" s="28"/>
      <c r="I546" s="32"/>
      <c r="J546" s="37"/>
      <c r="K546" s="33"/>
      <c r="L546" s="34"/>
      <c r="M546" s="35"/>
      <c r="N546" s="35"/>
      <c r="O546" s="36"/>
      <c r="P546" s="30" t="s">
        <v>1652</v>
      </c>
      <c r="Q546" s="30" t="s">
        <v>1653</v>
      </c>
      <c r="R546" s="30" t="s">
        <v>450</v>
      </c>
      <c r="S546" s="38">
        <f t="shared" si="33"/>
        <v>0</v>
      </c>
      <c r="T546" s="39" t="str">
        <f>_xlfn.IFNA(VLOOKUP(G546,'附表（价格）'!A:C,3,0),"")</f>
        <v/>
      </c>
      <c r="U546" s="40">
        <f t="shared" si="34"/>
        <v>0</v>
      </c>
      <c r="V546" s="33"/>
      <c r="W546" s="40">
        <f t="shared" si="35"/>
        <v>0</v>
      </c>
      <c r="X546" s="20"/>
      <c r="Y546" s="44"/>
      <c r="Z546" s="44"/>
      <c r="AC546" s="43" t="str">
        <f>_xlfn.IFNA(VLOOKUP(Y546,H:H,1,0),"")</f>
        <v/>
      </c>
      <c r="AD546" s="43" t="str">
        <f>_xlfn.IFNA(VLOOKUP(Z546,H:H,1,0),"")</f>
        <v/>
      </c>
    </row>
    <row r="547" spans="1:30" ht="20" customHeight="1">
      <c r="A547" s="26">
        <f t="shared" si="32"/>
        <v>546</v>
      </c>
      <c r="B547" s="29" t="s">
        <v>1670</v>
      </c>
      <c r="C547" s="29" t="s">
        <v>26</v>
      </c>
      <c r="D547" s="29" t="s">
        <v>1671</v>
      </c>
      <c r="E547" s="29" t="s">
        <v>1667</v>
      </c>
      <c r="F547" s="53" t="s">
        <v>321</v>
      </c>
      <c r="G547" s="26"/>
      <c r="H547" s="28"/>
      <c r="I547" s="32"/>
      <c r="J547" s="37"/>
      <c r="K547" s="33"/>
      <c r="L547" s="34"/>
      <c r="M547" s="35"/>
      <c r="N547" s="35"/>
      <c r="O547" s="36"/>
      <c r="P547" s="29" t="s">
        <v>1652</v>
      </c>
      <c r="Q547" s="29" t="s">
        <v>1653</v>
      </c>
      <c r="R547" s="29" t="s">
        <v>450</v>
      </c>
      <c r="S547" s="38">
        <f t="shared" si="33"/>
        <v>0</v>
      </c>
      <c r="T547" s="39" t="str">
        <f>_xlfn.IFNA(VLOOKUP(G547,'附表（价格）'!A:C,3,0),"")</f>
        <v/>
      </c>
      <c r="U547" s="40">
        <f t="shared" si="34"/>
        <v>0</v>
      </c>
      <c r="V547" s="33"/>
      <c r="W547" s="40">
        <f t="shared" si="35"/>
        <v>0</v>
      </c>
      <c r="X547" s="20"/>
      <c r="Y547" s="44"/>
      <c r="Z547" s="44"/>
      <c r="AC547" s="43" t="str">
        <f>_xlfn.IFNA(VLOOKUP(Y547,H:H,1,0),"")</f>
        <v/>
      </c>
      <c r="AD547" s="43" t="str">
        <f>_xlfn.IFNA(VLOOKUP(Z547,H:H,1,0),"")</f>
        <v/>
      </c>
    </row>
    <row r="548" spans="1:30" ht="20" customHeight="1">
      <c r="A548" s="26">
        <f t="shared" si="32"/>
        <v>547</v>
      </c>
      <c r="B548" s="30" t="s">
        <v>1652</v>
      </c>
      <c r="C548" s="30" t="s">
        <v>33</v>
      </c>
      <c r="D548" s="30" t="s">
        <v>1653</v>
      </c>
      <c r="E548" s="30" t="s">
        <v>94</v>
      </c>
      <c r="F548" s="54" t="s">
        <v>35</v>
      </c>
      <c r="G548" s="26"/>
      <c r="H548" s="28"/>
      <c r="I548" s="32"/>
      <c r="J548" s="37"/>
      <c r="K548" s="33"/>
      <c r="L548" s="34"/>
      <c r="M548" s="35"/>
      <c r="N548" s="35"/>
      <c r="O548" s="36"/>
      <c r="P548" s="30" t="s">
        <v>1652</v>
      </c>
      <c r="Q548" s="30" t="s">
        <v>1653</v>
      </c>
      <c r="R548" s="30" t="s">
        <v>450</v>
      </c>
      <c r="S548" s="38">
        <f t="shared" si="33"/>
        <v>0</v>
      </c>
      <c r="T548" s="39" t="str">
        <f>_xlfn.IFNA(VLOOKUP(G548,'附表（价格）'!A:C,3,0),"")</f>
        <v/>
      </c>
      <c r="U548" s="40">
        <f t="shared" si="34"/>
        <v>0</v>
      </c>
      <c r="V548" s="33"/>
      <c r="W548" s="40">
        <f t="shared" si="35"/>
        <v>0</v>
      </c>
      <c r="X548" s="20"/>
      <c r="Y548" s="44"/>
      <c r="Z548" s="44"/>
      <c r="AC548" s="43" t="str">
        <f>_xlfn.IFNA(VLOOKUP(Y548,H:H,1,0),"")</f>
        <v/>
      </c>
      <c r="AD548" s="43" t="str">
        <f>_xlfn.IFNA(VLOOKUP(Z548,H:H,1,0),"")</f>
        <v/>
      </c>
    </row>
    <row r="549" spans="1:30" ht="20" customHeight="1">
      <c r="A549" s="26">
        <f t="shared" si="32"/>
        <v>548</v>
      </c>
      <c r="B549" s="29" t="s">
        <v>1672</v>
      </c>
      <c r="C549" s="29" t="s">
        <v>26</v>
      </c>
      <c r="D549" s="29" t="s">
        <v>1673</v>
      </c>
      <c r="E549" s="29" t="s">
        <v>1674</v>
      </c>
      <c r="F549" s="53" t="s">
        <v>1296</v>
      </c>
      <c r="G549" s="26"/>
      <c r="H549" s="28"/>
      <c r="I549" s="32"/>
      <c r="J549" s="37"/>
      <c r="K549" s="33"/>
      <c r="L549" s="34"/>
      <c r="M549" s="35"/>
      <c r="N549" s="35"/>
      <c r="O549" s="36"/>
      <c r="P549" s="29" t="s">
        <v>1675</v>
      </c>
      <c r="Q549" s="29" t="s">
        <v>1676</v>
      </c>
      <c r="R549" s="29" t="s">
        <v>112</v>
      </c>
      <c r="S549" s="38">
        <f t="shared" si="33"/>
        <v>0</v>
      </c>
      <c r="T549" s="39" t="str">
        <f>_xlfn.IFNA(VLOOKUP(G549,'附表（价格）'!A:C,3,0),"")</f>
        <v/>
      </c>
      <c r="U549" s="40">
        <f t="shared" si="34"/>
        <v>0</v>
      </c>
      <c r="V549" s="33"/>
      <c r="W549" s="40">
        <f t="shared" si="35"/>
        <v>0</v>
      </c>
      <c r="X549" s="20"/>
      <c r="Y549" s="44"/>
      <c r="Z549" s="44"/>
      <c r="AC549" s="43" t="str">
        <f>_xlfn.IFNA(VLOOKUP(Y549,H:H,1,0),"")</f>
        <v/>
      </c>
      <c r="AD549" s="43" t="str">
        <f>_xlfn.IFNA(VLOOKUP(Z549,H:H,1,0),"")</f>
        <v/>
      </c>
    </row>
    <row r="550" spans="1:30" ht="20" customHeight="1">
      <c r="A550" s="26">
        <f t="shared" si="32"/>
        <v>549</v>
      </c>
      <c r="B550" s="29" t="s">
        <v>1677</v>
      </c>
      <c r="C550" s="29" t="s">
        <v>26</v>
      </c>
      <c r="D550" s="29" t="s">
        <v>1678</v>
      </c>
      <c r="E550" s="29" t="s">
        <v>1674</v>
      </c>
      <c r="F550" s="53" t="s">
        <v>1296</v>
      </c>
      <c r="G550" s="26"/>
      <c r="H550" s="28"/>
      <c r="I550" s="32"/>
      <c r="J550" s="37"/>
      <c r="K550" s="33"/>
      <c r="L550" s="34"/>
      <c r="M550" s="35"/>
      <c r="N550" s="35"/>
      <c r="O550" s="36"/>
      <c r="P550" s="29" t="s">
        <v>1675</v>
      </c>
      <c r="Q550" s="29" t="s">
        <v>1676</v>
      </c>
      <c r="R550" s="29" t="s">
        <v>112</v>
      </c>
      <c r="S550" s="38">
        <f t="shared" si="33"/>
        <v>0</v>
      </c>
      <c r="T550" s="39" t="str">
        <f>_xlfn.IFNA(VLOOKUP(G550,'附表（价格）'!A:C,3,0),"")</f>
        <v/>
      </c>
      <c r="U550" s="40">
        <f t="shared" si="34"/>
        <v>0</v>
      </c>
      <c r="V550" s="33"/>
      <c r="W550" s="40">
        <f t="shared" si="35"/>
        <v>0</v>
      </c>
      <c r="X550" s="20"/>
      <c r="Y550" s="44"/>
      <c r="Z550" s="44"/>
      <c r="AC550" s="43" t="str">
        <f>_xlfn.IFNA(VLOOKUP(Y550,H:H,1,0),"")</f>
        <v/>
      </c>
      <c r="AD550" s="43" t="str">
        <f>_xlfn.IFNA(VLOOKUP(Z550,H:H,1,0),"")</f>
        <v/>
      </c>
    </row>
    <row r="551" spans="1:30" ht="20" customHeight="1">
      <c r="A551" s="26">
        <f t="shared" si="32"/>
        <v>550</v>
      </c>
      <c r="B551" s="29" t="s">
        <v>1675</v>
      </c>
      <c r="C551" s="29" t="s">
        <v>33</v>
      </c>
      <c r="D551" s="29" t="s">
        <v>1676</v>
      </c>
      <c r="E551" s="29" t="s">
        <v>94</v>
      </c>
      <c r="F551" s="53" t="s">
        <v>35</v>
      </c>
      <c r="G551" s="26"/>
      <c r="H551" s="28"/>
      <c r="I551" s="32"/>
      <c r="J551" s="37"/>
      <c r="K551" s="33"/>
      <c r="L551" s="34"/>
      <c r="M551" s="35"/>
      <c r="N551" s="35"/>
      <c r="O551" s="36"/>
      <c r="P551" s="29" t="s">
        <v>1675</v>
      </c>
      <c r="Q551" s="29" t="s">
        <v>1676</v>
      </c>
      <c r="R551" s="29" t="s">
        <v>112</v>
      </c>
      <c r="S551" s="38">
        <f t="shared" si="33"/>
        <v>0</v>
      </c>
      <c r="T551" s="39" t="str">
        <f>_xlfn.IFNA(VLOOKUP(G551,'附表（价格）'!A:C,3,0),"")</f>
        <v/>
      </c>
      <c r="U551" s="40">
        <f t="shared" si="34"/>
        <v>0</v>
      </c>
      <c r="V551" s="33"/>
      <c r="W551" s="40">
        <f t="shared" si="35"/>
        <v>0</v>
      </c>
      <c r="X551" s="20"/>
      <c r="Y551" s="44"/>
      <c r="Z551" s="44"/>
      <c r="AC551" s="43" t="str">
        <f>_xlfn.IFNA(VLOOKUP(Y551,H:H,1,0),"")</f>
        <v/>
      </c>
      <c r="AD551" s="43" t="str">
        <f>_xlfn.IFNA(VLOOKUP(Z551,H:H,1,0),"")</f>
        <v/>
      </c>
    </row>
    <row r="552" spans="1:30" ht="20" customHeight="1">
      <c r="A552" s="26">
        <f t="shared" si="32"/>
        <v>551</v>
      </c>
      <c r="B552" s="30" t="s">
        <v>1679</v>
      </c>
      <c r="C552" s="30" t="s">
        <v>26</v>
      </c>
      <c r="D552" s="30" t="s">
        <v>1680</v>
      </c>
      <c r="E552" s="30" t="s">
        <v>1681</v>
      </c>
      <c r="F552" s="54" t="s">
        <v>135</v>
      </c>
      <c r="G552" s="26"/>
      <c r="H552" s="28"/>
      <c r="I552" s="32"/>
      <c r="J552" s="37"/>
      <c r="K552" s="33"/>
      <c r="L552" s="34"/>
      <c r="M552" s="35"/>
      <c r="N552" s="35"/>
      <c r="O552" s="36"/>
      <c r="P552" s="30" t="s">
        <v>1682</v>
      </c>
      <c r="Q552" s="30" t="s">
        <v>1683</v>
      </c>
      <c r="R552" s="30" t="s">
        <v>112</v>
      </c>
      <c r="S552" s="38">
        <f t="shared" si="33"/>
        <v>0</v>
      </c>
      <c r="T552" s="39" t="str">
        <f>_xlfn.IFNA(VLOOKUP(G552,'附表（价格）'!A:C,3,0),"")</f>
        <v/>
      </c>
      <c r="U552" s="40">
        <f t="shared" si="34"/>
        <v>0</v>
      </c>
      <c r="V552" s="33"/>
      <c r="W552" s="40">
        <f t="shared" si="35"/>
        <v>0</v>
      </c>
      <c r="X552" s="20"/>
      <c r="Y552" s="44"/>
      <c r="Z552" s="44"/>
      <c r="AC552" s="43" t="str">
        <f>_xlfn.IFNA(VLOOKUP(Y552,H:H,1,0),"")</f>
        <v/>
      </c>
      <c r="AD552" s="43" t="str">
        <f>_xlfn.IFNA(VLOOKUP(Z552,H:H,1,0),"")</f>
        <v/>
      </c>
    </row>
    <row r="553" spans="1:30" ht="20" customHeight="1">
      <c r="A553" s="26">
        <f t="shared" si="32"/>
        <v>552</v>
      </c>
      <c r="B553" s="30" t="s">
        <v>1682</v>
      </c>
      <c r="C553" s="30" t="s">
        <v>33</v>
      </c>
      <c r="D553" s="30" t="s">
        <v>1683</v>
      </c>
      <c r="E553" s="30" t="s">
        <v>94</v>
      </c>
      <c r="F553" s="54" t="s">
        <v>35</v>
      </c>
      <c r="G553" s="26"/>
      <c r="H553" s="28"/>
      <c r="I553" s="32"/>
      <c r="J553" s="37"/>
      <c r="K553" s="33"/>
      <c r="L553" s="34"/>
      <c r="M553" s="35"/>
      <c r="N553" s="35"/>
      <c r="O553" s="36"/>
      <c r="P553" s="30" t="s">
        <v>1682</v>
      </c>
      <c r="Q553" s="30" t="s">
        <v>1683</v>
      </c>
      <c r="R553" s="30" t="s">
        <v>112</v>
      </c>
      <c r="S553" s="38">
        <f t="shared" si="33"/>
        <v>0</v>
      </c>
      <c r="T553" s="39" t="str">
        <f>_xlfn.IFNA(VLOOKUP(G553,'附表（价格）'!A:C,3,0),"")</f>
        <v/>
      </c>
      <c r="U553" s="40">
        <f t="shared" si="34"/>
        <v>0</v>
      </c>
      <c r="V553" s="33"/>
      <c r="W553" s="40">
        <f t="shared" si="35"/>
        <v>0</v>
      </c>
      <c r="X553" s="20"/>
      <c r="Y553" s="44"/>
      <c r="Z553" s="44"/>
      <c r="AC553" s="43" t="str">
        <f>_xlfn.IFNA(VLOOKUP(Y553,H:H,1,0),"")</f>
        <v/>
      </c>
      <c r="AD553" s="43" t="str">
        <f>_xlfn.IFNA(VLOOKUP(Z553,H:H,1,0),"")</f>
        <v/>
      </c>
    </row>
    <row r="554" spans="1:30" ht="20" customHeight="1">
      <c r="A554" s="26">
        <f t="shared" si="32"/>
        <v>553</v>
      </c>
      <c r="B554" s="45" t="s">
        <v>1684</v>
      </c>
      <c r="C554" s="45" t="s">
        <v>26</v>
      </c>
      <c r="D554" s="45" t="s">
        <v>1685</v>
      </c>
      <c r="E554" s="45" t="s">
        <v>1686</v>
      </c>
      <c r="F554" s="53" t="s">
        <v>1687</v>
      </c>
      <c r="G554" s="26"/>
      <c r="H554" s="28"/>
      <c r="I554" s="32"/>
      <c r="J554" s="37"/>
      <c r="K554" s="33"/>
      <c r="L554" s="34"/>
      <c r="M554" s="35"/>
      <c r="N554" s="35"/>
      <c r="O554" s="36"/>
      <c r="P554" s="45" t="s">
        <v>1688</v>
      </c>
      <c r="Q554" s="45" t="s">
        <v>1689</v>
      </c>
      <c r="R554" s="45" t="s">
        <v>32</v>
      </c>
      <c r="S554" s="38">
        <f t="shared" si="33"/>
        <v>0</v>
      </c>
      <c r="T554" s="39" t="str">
        <f>_xlfn.IFNA(VLOOKUP(G554,'附表（价格）'!A:C,3,0),"")</f>
        <v/>
      </c>
      <c r="U554" s="40">
        <f t="shared" si="34"/>
        <v>0</v>
      </c>
      <c r="V554" s="33"/>
      <c r="W554" s="40">
        <f t="shared" si="35"/>
        <v>0</v>
      </c>
      <c r="X554" s="20"/>
      <c r="Y554" s="44"/>
      <c r="Z554" s="44"/>
      <c r="AC554" s="43" t="str">
        <f>_xlfn.IFNA(VLOOKUP(Y554,H:H,1,0),"")</f>
        <v/>
      </c>
      <c r="AD554" s="43" t="str">
        <f>_xlfn.IFNA(VLOOKUP(Z554,H:H,1,0),"")</f>
        <v/>
      </c>
    </row>
    <row r="555" spans="1:30" ht="20" customHeight="1">
      <c r="A555" s="26">
        <f t="shared" si="32"/>
        <v>554</v>
      </c>
      <c r="B555" s="45" t="s">
        <v>1690</v>
      </c>
      <c r="C555" s="45" t="s">
        <v>26</v>
      </c>
      <c r="D555" s="45" t="s">
        <v>1691</v>
      </c>
      <c r="E555" s="45" t="s">
        <v>1686</v>
      </c>
      <c r="F555" s="53" t="s">
        <v>1401</v>
      </c>
      <c r="G555" s="26"/>
      <c r="H555" s="28"/>
      <c r="I555" s="32"/>
      <c r="J555" s="37"/>
      <c r="K555" s="33"/>
      <c r="L555" s="34"/>
      <c r="M555" s="35"/>
      <c r="N555" s="35"/>
      <c r="O555" s="36"/>
      <c r="P555" s="45" t="s">
        <v>1688</v>
      </c>
      <c r="Q555" s="45" t="s">
        <v>1689</v>
      </c>
      <c r="R555" s="45" t="s">
        <v>32</v>
      </c>
      <c r="S555" s="38">
        <f t="shared" si="33"/>
        <v>0</v>
      </c>
      <c r="T555" s="39" t="str">
        <f>_xlfn.IFNA(VLOOKUP(G555,'附表（价格）'!A:C,3,0),"")</f>
        <v/>
      </c>
      <c r="U555" s="40">
        <f t="shared" si="34"/>
        <v>0</v>
      </c>
      <c r="V555" s="33"/>
      <c r="W555" s="40">
        <f t="shared" si="35"/>
        <v>0</v>
      </c>
      <c r="X555" s="20"/>
      <c r="Y555" s="44"/>
      <c r="Z555" s="44"/>
      <c r="AC555" s="43" t="str">
        <f>_xlfn.IFNA(VLOOKUP(Y555,H:H,1,0),"")</f>
        <v/>
      </c>
      <c r="AD555" s="43" t="str">
        <f>_xlfn.IFNA(VLOOKUP(Z555,H:H,1,0),"")</f>
        <v/>
      </c>
    </row>
    <row r="556" spans="1:30" ht="20" customHeight="1">
      <c r="A556" s="26">
        <f t="shared" si="32"/>
        <v>555</v>
      </c>
      <c r="B556" s="29" t="s">
        <v>1688</v>
      </c>
      <c r="C556" s="29" t="s">
        <v>33</v>
      </c>
      <c r="D556" s="29" t="s">
        <v>1689</v>
      </c>
      <c r="E556" s="29" t="s">
        <v>94</v>
      </c>
      <c r="F556" s="53" t="s">
        <v>35</v>
      </c>
      <c r="G556" s="26"/>
      <c r="H556" s="28"/>
      <c r="I556" s="32"/>
      <c r="J556" s="37"/>
      <c r="K556" s="33"/>
      <c r="L556" s="34"/>
      <c r="M556" s="35"/>
      <c r="N556" s="35"/>
      <c r="O556" s="36"/>
      <c r="P556" s="29" t="s">
        <v>1688</v>
      </c>
      <c r="Q556" s="29" t="s">
        <v>1689</v>
      </c>
      <c r="R556" s="29" t="s">
        <v>32</v>
      </c>
      <c r="S556" s="38">
        <f t="shared" si="33"/>
        <v>0</v>
      </c>
      <c r="T556" s="39" t="str">
        <f>_xlfn.IFNA(VLOOKUP(G556,'附表（价格）'!A:C,3,0),"")</f>
        <v/>
      </c>
      <c r="U556" s="40">
        <f t="shared" si="34"/>
        <v>0</v>
      </c>
      <c r="V556" s="33"/>
      <c r="W556" s="40">
        <f t="shared" si="35"/>
        <v>0</v>
      </c>
      <c r="X556" s="20"/>
      <c r="Y556" s="44"/>
      <c r="Z556" s="44"/>
      <c r="AC556" s="43" t="str">
        <f>_xlfn.IFNA(VLOOKUP(Y556,H:H,1,0),"")</f>
        <v/>
      </c>
      <c r="AD556" s="43" t="str">
        <f>_xlfn.IFNA(VLOOKUP(Z556,H:H,1,0),"")</f>
        <v/>
      </c>
    </row>
    <row r="557" spans="1:30" ht="20" customHeight="1">
      <c r="A557" s="26">
        <f t="shared" si="32"/>
        <v>556</v>
      </c>
      <c r="B557" s="30" t="s">
        <v>1692</v>
      </c>
      <c r="C557" s="30" t="s">
        <v>26</v>
      </c>
      <c r="D557" s="30" t="s">
        <v>1693</v>
      </c>
      <c r="E557" s="30" t="s">
        <v>1694</v>
      </c>
      <c r="F557" s="54" t="s">
        <v>169</v>
      </c>
      <c r="G557" s="26"/>
      <c r="H557" s="28"/>
      <c r="I557" s="32"/>
      <c r="J557" s="37"/>
      <c r="K557" s="33"/>
      <c r="L557" s="34"/>
      <c r="M557" s="35"/>
      <c r="N557" s="35"/>
      <c r="O557" s="36"/>
      <c r="P557" s="30" t="s">
        <v>1695</v>
      </c>
      <c r="Q557" s="30" t="s">
        <v>1696</v>
      </c>
      <c r="R557" s="30" t="s">
        <v>608</v>
      </c>
      <c r="S557" s="38">
        <f t="shared" si="33"/>
        <v>0</v>
      </c>
      <c r="T557" s="39" t="str">
        <f>_xlfn.IFNA(VLOOKUP(G557,'附表（价格）'!A:C,3,0),"")</f>
        <v/>
      </c>
      <c r="U557" s="40">
        <f t="shared" si="34"/>
        <v>0</v>
      </c>
      <c r="V557" s="33"/>
      <c r="W557" s="40">
        <f t="shared" si="35"/>
        <v>0</v>
      </c>
      <c r="X557" s="20"/>
      <c r="Y557" s="44"/>
      <c r="Z557" s="44"/>
      <c r="AC557" s="43" t="str">
        <f>_xlfn.IFNA(VLOOKUP(Y557,H:H,1,0),"")</f>
        <v/>
      </c>
      <c r="AD557" s="43" t="str">
        <f>_xlfn.IFNA(VLOOKUP(Z557,H:H,1,0),"")</f>
        <v/>
      </c>
    </row>
    <row r="558" spans="1:30" ht="20" customHeight="1">
      <c r="A558" s="26">
        <f t="shared" si="32"/>
        <v>557</v>
      </c>
      <c r="B558" s="29" t="s">
        <v>1697</v>
      </c>
      <c r="C558" s="29" t="s">
        <v>26</v>
      </c>
      <c r="D558" s="29" t="s">
        <v>1698</v>
      </c>
      <c r="E558" s="29" t="s">
        <v>1699</v>
      </c>
      <c r="F558" s="53" t="s">
        <v>125</v>
      </c>
      <c r="G558" s="26"/>
      <c r="H558" s="28"/>
      <c r="I558" s="32"/>
      <c r="J558" s="37"/>
      <c r="K558" s="33"/>
      <c r="L558" s="34"/>
      <c r="M558" s="35"/>
      <c r="N558" s="35"/>
      <c r="O558" s="36"/>
      <c r="P558" s="29" t="s">
        <v>1695</v>
      </c>
      <c r="Q558" s="29" t="s">
        <v>1696</v>
      </c>
      <c r="R558" s="29" t="s">
        <v>608</v>
      </c>
      <c r="S558" s="38">
        <f t="shared" si="33"/>
        <v>0</v>
      </c>
      <c r="T558" s="39" t="str">
        <f>_xlfn.IFNA(VLOOKUP(G558,'附表（价格）'!A:C,3,0),"")</f>
        <v/>
      </c>
      <c r="U558" s="40">
        <f t="shared" si="34"/>
        <v>0</v>
      </c>
      <c r="V558" s="33"/>
      <c r="W558" s="40">
        <f t="shared" si="35"/>
        <v>0</v>
      </c>
      <c r="X558" s="20"/>
      <c r="Y558" s="44"/>
      <c r="Z558" s="44"/>
      <c r="AC558" s="43" t="str">
        <f>_xlfn.IFNA(VLOOKUP(Y558,H:H,1,0),"")</f>
        <v/>
      </c>
      <c r="AD558" s="43" t="str">
        <f>_xlfn.IFNA(VLOOKUP(Z558,H:H,1,0),"")</f>
        <v/>
      </c>
    </row>
    <row r="559" spans="1:30" ht="20" customHeight="1">
      <c r="A559" s="26">
        <f t="shared" si="32"/>
        <v>558</v>
      </c>
      <c r="B559" s="29" t="s">
        <v>1700</v>
      </c>
      <c r="C559" s="29" t="s">
        <v>26</v>
      </c>
      <c r="D559" s="29" t="s">
        <v>1701</v>
      </c>
      <c r="E559" s="29" t="s">
        <v>1702</v>
      </c>
      <c r="F559" s="53" t="s">
        <v>109</v>
      </c>
      <c r="G559" s="26"/>
      <c r="H559" s="28"/>
      <c r="I559" s="32"/>
      <c r="J559" s="37"/>
      <c r="K559" s="33"/>
      <c r="L559" s="34"/>
      <c r="M559" s="35"/>
      <c r="N559" s="35"/>
      <c r="O559" s="36"/>
      <c r="P559" s="29" t="s">
        <v>1695</v>
      </c>
      <c r="Q559" s="29" t="s">
        <v>1696</v>
      </c>
      <c r="R559" s="29" t="s">
        <v>608</v>
      </c>
      <c r="S559" s="38">
        <f t="shared" si="33"/>
        <v>0</v>
      </c>
      <c r="T559" s="39" t="str">
        <f>_xlfn.IFNA(VLOOKUP(G559,'附表（价格）'!A:C,3,0),"")</f>
        <v/>
      </c>
      <c r="U559" s="40">
        <f t="shared" si="34"/>
        <v>0</v>
      </c>
      <c r="V559" s="33"/>
      <c r="W559" s="40">
        <f t="shared" si="35"/>
        <v>0</v>
      </c>
      <c r="X559" s="20"/>
      <c r="Y559" s="44"/>
      <c r="Z559" s="44"/>
      <c r="AC559" s="43" t="str">
        <f>_xlfn.IFNA(VLOOKUP(Y559,H:H,1,0),"")</f>
        <v/>
      </c>
      <c r="AD559" s="43" t="str">
        <f>_xlfn.IFNA(VLOOKUP(Z559,H:H,1,0),"")</f>
        <v/>
      </c>
    </row>
    <row r="560" spans="1:30" ht="20" customHeight="1">
      <c r="A560" s="26">
        <f t="shared" si="32"/>
        <v>559</v>
      </c>
      <c r="B560" s="29" t="s">
        <v>1703</v>
      </c>
      <c r="C560" s="29" t="s">
        <v>26</v>
      </c>
      <c r="D560" s="29" t="s">
        <v>1704</v>
      </c>
      <c r="E560" s="29" t="s">
        <v>1705</v>
      </c>
      <c r="F560" s="53" t="s">
        <v>125</v>
      </c>
      <c r="G560" s="26"/>
      <c r="H560" s="28"/>
      <c r="I560" s="32"/>
      <c r="J560" s="37"/>
      <c r="K560" s="33"/>
      <c r="L560" s="34"/>
      <c r="M560" s="35"/>
      <c r="N560" s="35"/>
      <c r="O560" s="36"/>
      <c r="P560" s="29" t="s">
        <v>1695</v>
      </c>
      <c r="Q560" s="29" t="s">
        <v>1696</v>
      </c>
      <c r="R560" s="29" t="s">
        <v>608</v>
      </c>
      <c r="S560" s="38">
        <f t="shared" si="33"/>
        <v>0</v>
      </c>
      <c r="T560" s="39" t="str">
        <f>_xlfn.IFNA(VLOOKUP(G560,'附表（价格）'!A:C,3,0),"")</f>
        <v/>
      </c>
      <c r="U560" s="40">
        <f t="shared" si="34"/>
        <v>0</v>
      </c>
      <c r="V560" s="33"/>
      <c r="W560" s="40">
        <f t="shared" si="35"/>
        <v>0</v>
      </c>
      <c r="X560" s="20"/>
      <c r="Y560" s="44"/>
      <c r="Z560" s="44"/>
      <c r="AC560" s="43" t="str">
        <f>_xlfn.IFNA(VLOOKUP(Y560,H:H,1,0),"")</f>
        <v/>
      </c>
      <c r="AD560" s="43" t="str">
        <f>_xlfn.IFNA(VLOOKUP(Z560,H:H,1,0),"")</f>
        <v/>
      </c>
    </row>
    <row r="561" spans="1:30" ht="20" customHeight="1">
      <c r="A561" s="26">
        <f t="shared" si="32"/>
        <v>560</v>
      </c>
      <c r="B561" s="29" t="s">
        <v>1706</v>
      </c>
      <c r="C561" s="29" t="s">
        <v>26</v>
      </c>
      <c r="D561" s="29" t="s">
        <v>1707</v>
      </c>
      <c r="E561" s="29" t="s">
        <v>1705</v>
      </c>
      <c r="F561" s="53" t="s">
        <v>169</v>
      </c>
      <c r="G561" s="26"/>
      <c r="H561" s="28"/>
      <c r="I561" s="32"/>
      <c r="J561" s="37"/>
      <c r="K561" s="33"/>
      <c r="L561" s="34"/>
      <c r="M561" s="35"/>
      <c r="N561" s="35"/>
      <c r="O561" s="36"/>
      <c r="P561" s="29" t="s">
        <v>1695</v>
      </c>
      <c r="Q561" s="29" t="s">
        <v>1696</v>
      </c>
      <c r="R561" s="29" t="s">
        <v>608</v>
      </c>
      <c r="S561" s="38">
        <f t="shared" si="33"/>
        <v>0</v>
      </c>
      <c r="T561" s="39" t="str">
        <f>_xlfn.IFNA(VLOOKUP(G561,'附表（价格）'!A:C,3,0),"")</f>
        <v/>
      </c>
      <c r="U561" s="40">
        <f t="shared" si="34"/>
        <v>0</v>
      </c>
      <c r="V561" s="33"/>
      <c r="W561" s="40">
        <f t="shared" si="35"/>
        <v>0</v>
      </c>
      <c r="X561" s="20"/>
      <c r="Y561" s="44"/>
      <c r="Z561" s="44"/>
      <c r="AC561" s="43" t="str">
        <f>_xlfn.IFNA(VLOOKUP(Y561,H:H,1,0),"")</f>
        <v/>
      </c>
      <c r="AD561" s="43" t="str">
        <f>_xlfn.IFNA(VLOOKUP(Z561,H:H,1,0),"")</f>
        <v/>
      </c>
    </row>
    <row r="562" spans="1:30" ht="20" customHeight="1">
      <c r="A562" s="26">
        <f t="shared" si="32"/>
        <v>561</v>
      </c>
      <c r="B562" s="30" t="s">
        <v>1708</v>
      </c>
      <c r="C562" s="30" t="s">
        <v>26</v>
      </c>
      <c r="D562" s="30" t="s">
        <v>1709</v>
      </c>
      <c r="E562" s="30" t="s">
        <v>1710</v>
      </c>
      <c r="F562" s="54" t="s">
        <v>149</v>
      </c>
      <c r="G562" s="26"/>
      <c r="H562" s="28"/>
      <c r="I562" s="32"/>
      <c r="J562" s="37"/>
      <c r="K562" s="33"/>
      <c r="L562" s="34"/>
      <c r="M562" s="35"/>
      <c r="N562" s="35"/>
      <c r="O562" s="36"/>
      <c r="P562" s="30" t="s">
        <v>1695</v>
      </c>
      <c r="Q562" s="30" t="s">
        <v>1696</v>
      </c>
      <c r="R562" s="30" t="s">
        <v>608</v>
      </c>
      <c r="S562" s="38">
        <f t="shared" si="33"/>
        <v>0</v>
      </c>
      <c r="T562" s="39" t="str">
        <f>_xlfn.IFNA(VLOOKUP(G562,'附表（价格）'!A:C,3,0),"")</f>
        <v/>
      </c>
      <c r="U562" s="40">
        <f t="shared" si="34"/>
        <v>0</v>
      </c>
      <c r="V562" s="33"/>
      <c r="W562" s="40">
        <f t="shared" si="35"/>
        <v>0</v>
      </c>
      <c r="X562" s="20"/>
      <c r="Y562" s="44"/>
      <c r="Z562" s="44"/>
      <c r="AC562" s="43" t="str">
        <f>_xlfn.IFNA(VLOOKUP(Y562,H:H,1,0),"")</f>
        <v/>
      </c>
      <c r="AD562" s="43" t="str">
        <f>_xlfn.IFNA(VLOOKUP(Z562,H:H,1,0),"")</f>
        <v/>
      </c>
    </row>
    <row r="563" spans="1:30" ht="20" customHeight="1">
      <c r="A563" s="26">
        <f t="shared" si="32"/>
        <v>562</v>
      </c>
      <c r="B563" s="30" t="s">
        <v>1695</v>
      </c>
      <c r="C563" s="30" t="s">
        <v>33</v>
      </c>
      <c r="D563" s="30" t="s">
        <v>1696</v>
      </c>
      <c r="E563" s="30" t="s">
        <v>94</v>
      </c>
      <c r="F563" s="54" t="s">
        <v>35</v>
      </c>
      <c r="G563" s="26"/>
      <c r="H563" s="28"/>
      <c r="I563" s="32"/>
      <c r="J563" s="37"/>
      <c r="K563" s="33"/>
      <c r="L563" s="34"/>
      <c r="M563" s="35"/>
      <c r="N563" s="35"/>
      <c r="O563" s="36"/>
      <c r="P563" s="30" t="s">
        <v>1695</v>
      </c>
      <c r="Q563" s="30" t="s">
        <v>1696</v>
      </c>
      <c r="R563" s="30" t="s">
        <v>608</v>
      </c>
      <c r="S563" s="38">
        <f t="shared" si="33"/>
        <v>0</v>
      </c>
      <c r="T563" s="39" t="str">
        <f>_xlfn.IFNA(VLOOKUP(G563,'附表（价格）'!A:C,3,0),"")</f>
        <v/>
      </c>
      <c r="U563" s="40">
        <f t="shared" si="34"/>
        <v>0</v>
      </c>
      <c r="V563" s="33"/>
      <c r="W563" s="40">
        <f t="shared" si="35"/>
        <v>0</v>
      </c>
      <c r="X563" s="20"/>
      <c r="Y563" s="44"/>
      <c r="Z563" s="44"/>
      <c r="AC563" s="43" t="str">
        <f>_xlfn.IFNA(VLOOKUP(Y563,H:H,1,0),"")</f>
        <v/>
      </c>
      <c r="AD563" s="43" t="str">
        <f>_xlfn.IFNA(VLOOKUP(Z563,H:H,1,0),"")</f>
        <v/>
      </c>
    </row>
    <row r="564" spans="1:30" ht="20" customHeight="1">
      <c r="A564" s="26">
        <f t="shared" si="32"/>
        <v>563</v>
      </c>
      <c r="B564" s="29" t="s">
        <v>1711</v>
      </c>
      <c r="C564" s="29" t="s">
        <v>26</v>
      </c>
      <c r="D564" s="29" t="s">
        <v>1712</v>
      </c>
      <c r="E564" s="29" t="s">
        <v>1713</v>
      </c>
      <c r="F564" s="53" t="s">
        <v>790</v>
      </c>
      <c r="G564" s="26"/>
      <c r="H564" s="28"/>
      <c r="I564" s="32"/>
      <c r="J564" s="37"/>
      <c r="K564" s="33"/>
      <c r="L564" s="34"/>
      <c r="M564" s="35"/>
      <c r="N564" s="35"/>
      <c r="O564" s="36"/>
      <c r="P564" s="29" t="s">
        <v>1714</v>
      </c>
      <c r="Q564" s="29" t="s">
        <v>1715</v>
      </c>
      <c r="R564" s="29" t="s">
        <v>101</v>
      </c>
      <c r="S564" s="38">
        <f t="shared" si="33"/>
        <v>0</v>
      </c>
      <c r="T564" s="39" t="str">
        <f>_xlfn.IFNA(VLOOKUP(G564,'附表（价格）'!A:C,3,0),"")</f>
        <v/>
      </c>
      <c r="U564" s="40">
        <f t="shared" si="34"/>
        <v>0</v>
      </c>
      <c r="V564" s="33"/>
      <c r="W564" s="40">
        <f t="shared" si="35"/>
        <v>0</v>
      </c>
      <c r="X564" s="20"/>
      <c r="Y564" s="44"/>
      <c r="Z564" s="44"/>
      <c r="AC564" s="43" t="str">
        <f>_xlfn.IFNA(VLOOKUP(Y564,H:H,1,0),"")</f>
        <v/>
      </c>
      <c r="AD564" s="43" t="str">
        <f>_xlfn.IFNA(VLOOKUP(Z564,H:H,1,0),"")</f>
        <v/>
      </c>
    </row>
    <row r="565" spans="1:30" ht="20" customHeight="1">
      <c r="A565" s="26">
        <f t="shared" si="32"/>
        <v>564</v>
      </c>
      <c r="B565" s="30" t="s">
        <v>1716</v>
      </c>
      <c r="C565" s="30" t="s">
        <v>26</v>
      </c>
      <c r="D565" s="30" t="s">
        <v>1717</v>
      </c>
      <c r="E565" s="30" t="s">
        <v>1718</v>
      </c>
      <c r="F565" s="54" t="s">
        <v>132</v>
      </c>
      <c r="G565" s="26"/>
      <c r="H565" s="28"/>
      <c r="I565" s="32"/>
      <c r="J565" s="37"/>
      <c r="K565" s="33"/>
      <c r="L565" s="34"/>
      <c r="M565" s="35"/>
      <c r="N565" s="35"/>
      <c r="O565" s="36"/>
      <c r="P565" s="30" t="s">
        <v>1719</v>
      </c>
      <c r="Q565" s="30" t="s">
        <v>1720</v>
      </c>
      <c r="R565" s="30" t="s">
        <v>101</v>
      </c>
      <c r="S565" s="38">
        <f t="shared" si="33"/>
        <v>0</v>
      </c>
      <c r="T565" s="39" t="str">
        <f>_xlfn.IFNA(VLOOKUP(G565,'附表（价格）'!A:C,3,0),"")</f>
        <v/>
      </c>
      <c r="U565" s="40">
        <f t="shared" si="34"/>
        <v>0</v>
      </c>
      <c r="V565" s="33"/>
      <c r="W565" s="40">
        <f t="shared" si="35"/>
        <v>0</v>
      </c>
      <c r="X565" s="20"/>
      <c r="Y565" s="44"/>
      <c r="Z565" s="44"/>
      <c r="AC565" s="43" t="str">
        <f>_xlfn.IFNA(VLOOKUP(Y565,H:H,1,0),"")</f>
        <v/>
      </c>
      <c r="AD565" s="43" t="str">
        <f>_xlfn.IFNA(VLOOKUP(Z565,H:H,1,0),"")</f>
        <v/>
      </c>
    </row>
    <row r="566" spans="1:30" ht="20" customHeight="1">
      <c r="A566" s="26">
        <f t="shared" si="32"/>
        <v>565</v>
      </c>
      <c r="B566" s="30" t="s">
        <v>1721</v>
      </c>
      <c r="C566" s="30" t="s">
        <v>26</v>
      </c>
      <c r="D566" s="30" t="s">
        <v>1722</v>
      </c>
      <c r="E566" s="30" t="s">
        <v>1723</v>
      </c>
      <c r="F566" s="54" t="s">
        <v>927</v>
      </c>
      <c r="G566" s="26"/>
      <c r="H566" s="28"/>
      <c r="I566" s="32"/>
      <c r="J566" s="37"/>
      <c r="K566" s="33"/>
      <c r="L566" s="34"/>
      <c r="M566" s="35"/>
      <c r="N566" s="35"/>
      <c r="O566" s="36"/>
      <c r="P566" s="30" t="s">
        <v>1719</v>
      </c>
      <c r="Q566" s="30" t="s">
        <v>1720</v>
      </c>
      <c r="R566" s="30" t="s">
        <v>101</v>
      </c>
      <c r="S566" s="38">
        <f t="shared" si="33"/>
        <v>0</v>
      </c>
      <c r="T566" s="39" t="str">
        <f>_xlfn.IFNA(VLOOKUP(G566,'附表（价格）'!A:C,3,0),"")</f>
        <v/>
      </c>
      <c r="U566" s="40">
        <f t="shared" si="34"/>
        <v>0</v>
      </c>
      <c r="V566" s="33"/>
      <c r="W566" s="40">
        <f t="shared" si="35"/>
        <v>0</v>
      </c>
      <c r="X566" s="20"/>
      <c r="Y566" s="44"/>
      <c r="Z566" s="44"/>
      <c r="AC566" s="43" t="str">
        <f>_xlfn.IFNA(VLOOKUP(Y566,H:H,1,0),"")</f>
        <v/>
      </c>
      <c r="AD566" s="43" t="str">
        <f>_xlfn.IFNA(VLOOKUP(Z566,H:H,1,0),"")</f>
        <v/>
      </c>
    </row>
    <row r="567" spans="1:30" ht="20" customHeight="1">
      <c r="A567" s="26">
        <f t="shared" si="32"/>
        <v>566</v>
      </c>
      <c r="B567" s="30" t="s">
        <v>1724</v>
      </c>
      <c r="C567" s="30" t="s">
        <v>26</v>
      </c>
      <c r="D567" s="30" t="s">
        <v>1725</v>
      </c>
      <c r="E567" s="30" t="s">
        <v>1726</v>
      </c>
      <c r="F567" s="54" t="s">
        <v>1727</v>
      </c>
      <c r="G567" s="26"/>
      <c r="H567" s="28"/>
      <c r="I567" s="32"/>
      <c r="J567" s="37"/>
      <c r="K567" s="33"/>
      <c r="L567" s="34"/>
      <c r="M567" s="35"/>
      <c r="N567" s="35"/>
      <c r="O567" s="36"/>
      <c r="P567" s="30" t="s">
        <v>1728</v>
      </c>
      <c r="Q567" s="30" t="s">
        <v>1729</v>
      </c>
      <c r="R567" s="30" t="s">
        <v>101</v>
      </c>
      <c r="S567" s="38">
        <f t="shared" si="33"/>
        <v>0</v>
      </c>
      <c r="T567" s="39" t="str">
        <f>_xlfn.IFNA(VLOOKUP(G567,'附表（价格）'!A:C,3,0),"")</f>
        <v/>
      </c>
      <c r="U567" s="40">
        <f t="shared" si="34"/>
        <v>0</v>
      </c>
      <c r="V567" s="33"/>
      <c r="W567" s="40">
        <f t="shared" si="35"/>
        <v>0</v>
      </c>
      <c r="X567" s="20"/>
      <c r="Y567" s="44"/>
      <c r="Z567" s="44"/>
      <c r="AC567" s="43" t="str">
        <f>_xlfn.IFNA(VLOOKUP(Y567,H:H,1,0),"")</f>
        <v/>
      </c>
      <c r="AD567" s="43" t="str">
        <f>_xlfn.IFNA(VLOOKUP(Z567,H:H,1,0),"")</f>
        <v/>
      </c>
    </row>
    <row r="568" spans="1:30" ht="20" customHeight="1">
      <c r="A568" s="26">
        <f t="shared" si="32"/>
        <v>567</v>
      </c>
      <c r="B568" s="29" t="s">
        <v>1730</v>
      </c>
      <c r="C568" s="29" t="s">
        <v>26</v>
      </c>
      <c r="D568" s="29" t="s">
        <v>1731</v>
      </c>
      <c r="E568" s="29" t="s">
        <v>1726</v>
      </c>
      <c r="F568" s="53" t="s">
        <v>222</v>
      </c>
      <c r="G568" s="26"/>
      <c r="H568" s="28"/>
      <c r="I568" s="32"/>
      <c r="J568" s="37"/>
      <c r="K568" s="33"/>
      <c r="L568" s="34"/>
      <c r="M568" s="35"/>
      <c r="N568" s="35"/>
      <c r="O568" s="36"/>
      <c r="P568" s="29" t="s">
        <v>1728</v>
      </c>
      <c r="Q568" s="29" t="s">
        <v>1729</v>
      </c>
      <c r="R568" s="29" t="s">
        <v>101</v>
      </c>
      <c r="S568" s="38">
        <f t="shared" si="33"/>
        <v>0</v>
      </c>
      <c r="T568" s="39" t="str">
        <f>_xlfn.IFNA(VLOOKUP(G568,'附表（价格）'!A:C,3,0),"")</f>
        <v/>
      </c>
      <c r="U568" s="40">
        <f t="shared" si="34"/>
        <v>0</v>
      </c>
      <c r="V568" s="33"/>
      <c r="W568" s="40">
        <f t="shared" si="35"/>
        <v>0</v>
      </c>
      <c r="X568" s="20"/>
      <c r="Y568" s="44"/>
      <c r="Z568" s="44"/>
      <c r="AC568" s="43" t="str">
        <f>_xlfn.IFNA(VLOOKUP(Y568,H:H,1,0),"")</f>
        <v/>
      </c>
      <c r="AD568" s="43" t="str">
        <f>_xlfn.IFNA(VLOOKUP(Z568,H:H,1,0),"")</f>
        <v/>
      </c>
    </row>
    <row r="569" spans="1:30" ht="20" customHeight="1">
      <c r="A569" s="26">
        <f t="shared" si="32"/>
        <v>568</v>
      </c>
      <c r="B569" s="30" t="s">
        <v>1732</v>
      </c>
      <c r="C569" s="30" t="s">
        <v>26</v>
      </c>
      <c r="D569" s="30" t="s">
        <v>1733</v>
      </c>
      <c r="E569" s="30" t="s">
        <v>1734</v>
      </c>
      <c r="F569" s="54" t="s">
        <v>927</v>
      </c>
      <c r="G569" s="26"/>
      <c r="H569" s="28"/>
      <c r="I569" s="32"/>
      <c r="J569" s="37"/>
      <c r="K569" s="33"/>
      <c r="L569" s="34"/>
      <c r="M569" s="35"/>
      <c r="N569" s="35"/>
      <c r="O569" s="36"/>
      <c r="P569" s="30" t="s">
        <v>1735</v>
      </c>
      <c r="Q569" s="30" t="s">
        <v>1736</v>
      </c>
      <c r="R569" s="30" t="s">
        <v>101</v>
      </c>
      <c r="S569" s="38">
        <f t="shared" si="33"/>
        <v>0</v>
      </c>
      <c r="T569" s="39" t="str">
        <f>_xlfn.IFNA(VLOOKUP(G569,'附表（价格）'!A:C,3,0),"")</f>
        <v/>
      </c>
      <c r="U569" s="40">
        <f t="shared" si="34"/>
        <v>0</v>
      </c>
      <c r="V569" s="33"/>
      <c r="W569" s="40">
        <f t="shared" si="35"/>
        <v>0</v>
      </c>
      <c r="X569" s="20"/>
      <c r="Y569" s="44"/>
      <c r="Z569" s="44"/>
      <c r="AC569" s="43" t="str">
        <f>_xlfn.IFNA(VLOOKUP(Y569,H:H,1,0),"")</f>
        <v/>
      </c>
      <c r="AD569" s="43" t="str">
        <f>_xlfn.IFNA(VLOOKUP(Z569,H:H,1,0),"")</f>
        <v/>
      </c>
    </row>
    <row r="570" spans="1:30" ht="20" customHeight="1">
      <c r="A570" s="26">
        <f t="shared" si="32"/>
        <v>569</v>
      </c>
      <c r="B570" s="30" t="s">
        <v>1737</v>
      </c>
      <c r="C570" s="30" t="s">
        <v>26</v>
      </c>
      <c r="D570" s="30" t="s">
        <v>1738</v>
      </c>
      <c r="E570" s="30" t="s">
        <v>921</v>
      </c>
      <c r="F570" s="54" t="s">
        <v>187</v>
      </c>
      <c r="G570" s="26"/>
      <c r="H570" s="28"/>
      <c r="I570" s="32"/>
      <c r="J570" s="37"/>
      <c r="K570" s="33"/>
      <c r="L570" s="34"/>
      <c r="M570" s="35"/>
      <c r="N570" s="35"/>
      <c r="O570" s="36"/>
      <c r="P570" s="30" t="s">
        <v>1735</v>
      </c>
      <c r="Q570" s="30" t="s">
        <v>1736</v>
      </c>
      <c r="R570" s="30" t="s">
        <v>101</v>
      </c>
      <c r="S570" s="38">
        <f t="shared" si="33"/>
        <v>0</v>
      </c>
      <c r="T570" s="39" t="str">
        <f>_xlfn.IFNA(VLOOKUP(G570,'附表（价格）'!A:C,3,0),"")</f>
        <v/>
      </c>
      <c r="U570" s="40">
        <f t="shared" si="34"/>
        <v>0</v>
      </c>
      <c r="V570" s="33"/>
      <c r="W570" s="40">
        <f t="shared" si="35"/>
        <v>0</v>
      </c>
      <c r="X570" s="20"/>
      <c r="Y570" s="44"/>
      <c r="Z570" s="44"/>
      <c r="AC570" s="43" t="str">
        <f>_xlfn.IFNA(VLOOKUP(Y570,H:H,1,0),"")</f>
        <v/>
      </c>
      <c r="AD570" s="43" t="str">
        <f>_xlfn.IFNA(VLOOKUP(Z570,H:H,1,0),"")</f>
        <v/>
      </c>
    </row>
    <row r="571" spans="1:30" ht="20" customHeight="1">
      <c r="A571" s="26">
        <f t="shared" si="32"/>
        <v>570</v>
      </c>
      <c r="B571" s="30" t="s">
        <v>1739</v>
      </c>
      <c r="C571" s="30" t="s">
        <v>26</v>
      </c>
      <c r="D571" s="30" t="s">
        <v>1740</v>
      </c>
      <c r="E571" s="30" t="s">
        <v>1741</v>
      </c>
      <c r="F571" s="54" t="s">
        <v>132</v>
      </c>
      <c r="G571" s="26"/>
      <c r="H571" s="28"/>
      <c r="I571" s="32"/>
      <c r="J571" s="37"/>
      <c r="K571" s="33"/>
      <c r="L571" s="34"/>
      <c r="M571" s="35"/>
      <c r="N571" s="35"/>
      <c r="O571" s="36"/>
      <c r="P571" s="30" t="s">
        <v>1735</v>
      </c>
      <c r="Q571" s="30" t="s">
        <v>1736</v>
      </c>
      <c r="R571" s="30" t="s">
        <v>101</v>
      </c>
      <c r="S571" s="38">
        <f t="shared" si="33"/>
        <v>0</v>
      </c>
      <c r="T571" s="39" t="str">
        <f>_xlfn.IFNA(VLOOKUP(G571,'附表（价格）'!A:C,3,0),"")</f>
        <v/>
      </c>
      <c r="U571" s="40">
        <f t="shared" si="34"/>
        <v>0</v>
      </c>
      <c r="V571" s="33"/>
      <c r="W571" s="40">
        <f t="shared" si="35"/>
        <v>0</v>
      </c>
      <c r="X571" s="20"/>
      <c r="Y571" s="44"/>
      <c r="Z571" s="44"/>
      <c r="AC571" s="43" t="str">
        <f>_xlfn.IFNA(VLOOKUP(Y571,H:H,1,0),"")</f>
        <v/>
      </c>
      <c r="AD571" s="43" t="str">
        <f>_xlfn.IFNA(VLOOKUP(Z571,H:H,1,0),"")</f>
        <v/>
      </c>
    </row>
    <row r="572" spans="1:30" ht="20" customHeight="1">
      <c r="A572" s="26">
        <f t="shared" si="32"/>
        <v>571</v>
      </c>
      <c r="B572" s="30" t="s">
        <v>1742</v>
      </c>
      <c r="C572" s="30" t="s">
        <v>26</v>
      </c>
      <c r="D572" s="30" t="s">
        <v>1743</v>
      </c>
      <c r="E572" s="30" t="s">
        <v>1741</v>
      </c>
      <c r="F572" s="54" t="s">
        <v>169</v>
      </c>
      <c r="G572" s="26"/>
      <c r="H572" s="28"/>
      <c r="I572" s="32"/>
      <c r="J572" s="37"/>
      <c r="K572" s="33"/>
      <c r="L572" s="34"/>
      <c r="M572" s="35"/>
      <c r="N572" s="35"/>
      <c r="O572" s="36"/>
      <c r="P572" s="30" t="s">
        <v>1735</v>
      </c>
      <c r="Q572" s="30" t="s">
        <v>1736</v>
      </c>
      <c r="R572" s="30" t="s">
        <v>101</v>
      </c>
      <c r="S572" s="38">
        <f t="shared" si="33"/>
        <v>0</v>
      </c>
      <c r="T572" s="39" t="str">
        <f>_xlfn.IFNA(VLOOKUP(G572,'附表（价格）'!A:C,3,0),"")</f>
        <v/>
      </c>
      <c r="U572" s="40">
        <f t="shared" si="34"/>
        <v>0</v>
      </c>
      <c r="V572" s="33"/>
      <c r="W572" s="40">
        <f t="shared" si="35"/>
        <v>0</v>
      </c>
      <c r="X572" s="20"/>
      <c r="Y572" s="44"/>
      <c r="Z572" s="44"/>
      <c r="AC572" s="43" t="str">
        <f>_xlfn.IFNA(VLOOKUP(Y572,H:H,1,0),"")</f>
        <v/>
      </c>
      <c r="AD572" s="43" t="str">
        <f>_xlfn.IFNA(VLOOKUP(Z572,H:H,1,0),"")</f>
        <v/>
      </c>
    </row>
    <row r="573" spans="1:30" ht="20" customHeight="1">
      <c r="A573" s="26">
        <f t="shared" si="32"/>
        <v>572</v>
      </c>
      <c r="B573" s="48" t="s">
        <v>1735</v>
      </c>
      <c r="C573" s="48" t="s">
        <v>33</v>
      </c>
      <c r="D573" s="48" t="s">
        <v>1736</v>
      </c>
      <c r="E573" s="48" t="s">
        <v>94</v>
      </c>
      <c r="F573" s="55" t="s">
        <v>35</v>
      </c>
      <c r="G573" s="26"/>
      <c r="H573" s="28"/>
      <c r="I573" s="32"/>
      <c r="J573" s="37"/>
      <c r="K573" s="33"/>
      <c r="L573" s="34"/>
      <c r="M573" s="35"/>
      <c r="N573" s="35"/>
      <c r="O573" s="36"/>
      <c r="P573" s="48" t="s">
        <v>1735</v>
      </c>
      <c r="Q573" s="48" t="s">
        <v>1736</v>
      </c>
      <c r="R573" s="48" t="s">
        <v>101</v>
      </c>
      <c r="S573" s="38">
        <f t="shared" si="33"/>
        <v>0</v>
      </c>
      <c r="T573" s="39" t="str">
        <f>_xlfn.IFNA(VLOOKUP(G573,'附表（价格）'!A:C,3,0),"")</f>
        <v/>
      </c>
      <c r="U573" s="40">
        <f t="shared" si="34"/>
        <v>0</v>
      </c>
      <c r="V573" s="33"/>
      <c r="W573" s="40">
        <f t="shared" si="35"/>
        <v>0</v>
      </c>
      <c r="X573" s="20"/>
      <c r="Y573" s="44"/>
      <c r="Z573" s="44"/>
      <c r="AC573" s="43" t="str">
        <f>_xlfn.IFNA(VLOOKUP(Y573,H:H,1,0),"")</f>
        <v/>
      </c>
      <c r="AD573" s="43" t="str">
        <f>_xlfn.IFNA(VLOOKUP(Z573,H:H,1,0),"")</f>
        <v/>
      </c>
    </row>
    <row r="574" spans="1:30" ht="20" customHeight="1">
      <c r="A574" s="26" t="str">
        <f t="shared" si="32"/>
        <v/>
      </c>
      <c r="B574" s="49"/>
      <c r="C574" s="38"/>
      <c r="D574" s="50"/>
      <c r="E574" s="49"/>
      <c r="F574" s="56"/>
      <c r="G574" s="26"/>
      <c r="H574" s="28"/>
      <c r="I574" s="32"/>
      <c r="J574" s="37"/>
      <c r="K574" s="33"/>
      <c r="L574" s="34"/>
      <c r="M574" s="35"/>
      <c r="N574" s="35"/>
      <c r="O574" s="36"/>
      <c r="P574" s="38"/>
      <c r="Q574" s="38"/>
      <c r="R574" s="49"/>
      <c r="S574" s="38">
        <f t="shared" si="33"/>
        <v>0</v>
      </c>
      <c r="T574" s="39" t="str">
        <f>_xlfn.IFNA(VLOOKUP(G574,'附表（价格）'!A:C,3,0),"")</f>
        <v/>
      </c>
      <c r="U574" s="40">
        <f t="shared" si="34"/>
        <v>0</v>
      </c>
      <c r="V574" s="33"/>
      <c r="W574" s="40">
        <f t="shared" si="35"/>
        <v>0</v>
      </c>
      <c r="X574" s="20"/>
      <c r="Y574" s="44"/>
      <c r="Z574" s="44"/>
      <c r="AC574" s="43" t="str">
        <f>_xlfn.IFNA(VLOOKUP(Y574,H:H,1,0),"")</f>
        <v/>
      </c>
      <c r="AD574" s="43" t="str">
        <f>_xlfn.IFNA(VLOOKUP(Z574,H:H,1,0),"")</f>
        <v/>
      </c>
    </row>
    <row r="575" spans="1:30" ht="20" customHeight="1">
      <c r="A575" s="26" t="str">
        <f t="shared" si="32"/>
        <v/>
      </c>
      <c r="B575" s="49"/>
      <c r="C575" s="38"/>
      <c r="D575" s="50"/>
      <c r="E575" s="49"/>
      <c r="F575" s="56"/>
      <c r="G575" s="26"/>
      <c r="H575" s="28"/>
      <c r="I575" s="32"/>
      <c r="J575" s="37"/>
      <c r="K575" s="33"/>
      <c r="L575" s="34"/>
      <c r="M575" s="35"/>
      <c r="N575" s="35"/>
      <c r="O575" s="36"/>
      <c r="P575" s="38"/>
      <c r="Q575" s="38"/>
      <c r="R575" s="49"/>
      <c r="S575" s="38">
        <f t="shared" si="33"/>
        <v>0</v>
      </c>
      <c r="T575" s="39" t="str">
        <f>_xlfn.IFNA(VLOOKUP(G575,'附表（价格）'!A:C,3,0),"")</f>
        <v/>
      </c>
      <c r="U575" s="40">
        <f t="shared" si="34"/>
        <v>0</v>
      </c>
      <c r="V575" s="33"/>
      <c r="W575" s="40">
        <f t="shared" si="35"/>
        <v>0</v>
      </c>
      <c r="X575" s="20"/>
      <c r="Y575" s="44"/>
      <c r="Z575" s="44"/>
      <c r="AC575" s="43" t="str">
        <f>_xlfn.IFNA(VLOOKUP(Y575,H:H,1,0),"")</f>
        <v/>
      </c>
      <c r="AD575" s="43" t="str">
        <f>_xlfn.IFNA(VLOOKUP(Z575,H:H,1,0),"")</f>
        <v/>
      </c>
    </row>
    <row r="576" spans="1:30" ht="20" customHeight="1">
      <c r="A576" s="26" t="str">
        <f t="shared" si="32"/>
        <v/>
      </c>
      <c r="B576" s="49"/>
      <c r="C576" s="38"/>
      <c r="D576" s="50"/>
      <c r="E576" s="49"/>
      <c r="F576" s="56"/>
      <c r="G576" s="26"/>
      <c r="H576" s="28"/>
      <c r="I576" s="32"/>
      <c r="J576" s="37"/>
      <c r="K576" s="33"/>
      <c r="L576" s="34"/>
      <c r="M576" s="35"/>
      <c r="N576" s="35"/>
      <c r="O576" s="36"/>
      <c r="P576" s="38"/>
      <c r="Q576" s="38"/>
      <c r="R576" s="49"/>
      <c r="S576" s="38">
        <f t="shared" si="33"/>
        <v>0</v>
      </c>
      <c r="T576" s="39" t="str">
        <f>_xlfn.IFNA(VLOOKUP(G576,'附表（价格）'!A:C,3,0),"")</f>
        <v/>
      </c>
      <c r="U576" s="40">
        <f t="shared" si="34"/>
        <v>0</v>
      </c>
      <c r="V576" s="33"/>
      <c r="W576" s="40">
        <f t="shared" si="35"/>
        <v>0</v>
      </c>
      <c r="X576" s="20"/>
      <c r="Y576" s="44"/>
      <c r="Z576" s="44"/>
      <c r="AC576" s="43" t="str">
        <f>_xlfn.IFNA(VLOOKUP(Y576,H:H,1,0),"")</f>
        <v/>
      </c>
      <c r="AD576" s="43" t="str">
        <f>_xlfn.IFNA(VLOOKUP(Z576,H:H,1,0),"")</f>
        <v/>
      </c>
    </row>
    <row r="577" spans="1:30" ht="20" customHeight="1">
      <c r="A577" s="26" t="str">
        <f t="shared" si="32"/>
        <v/>
      </c>
      <c r="B577" s="49"/>
      <c r="C577" s="38"/>
      <c r="D577" s="50"/>
      <c r="E577" s="49"/>
      <c r="F577" s="56"/>
      <c r="G577" s="26"/>
      <c r="H577" s="28"/>
      <c r="I577" s="32"/>
      <c r="J577" s="37"/>
      <c r="K577" s="33"/>
      <c r="L577" s="34"/>
      <c r="M577" s="35"/>
      <c r="N577" s="35"/>
      <c r="O577" s="36"/>
      <c r="P577" s="38"/>
      <c r="Q577" s="38"/>
      <c r="R577" s="49"/>
      <c r="S577" s="38">
        <f t="shared" si="33"/>
        <v>0</v>
      </c>
      <c r="T577" s="39" t="str">
        <f>_xlfn.IFNA(VLOOKUP(G577,'附表（价格）'!A:C,3,0),"")</f>
        <v/>
      </c>
      <c r="U577" s="40">
        <f t="shared" si="34"/>
        <v>0</v>
      </c>
      <c r="V577" s="33"/>
      <c r="W577" s="40">
        <f t="shared" si="35"/>
        <v>0</v>
      </c>
      <c r="X577" s="20"/>
      <c r="Y577" s="44"/>
      <c r="Z577" s="44"/>
      <c r="AC577" s="43" t="str">
        <f>_xlfn.IFNA(VLOOKUP(Y577,H:H,1,0),"")</f>
        <v/>
      </c>
      <c r="AD577" s="43" t="str">
        <f>_xlfn.IFNA(VLOOKUP(Z577,H:H,1,0),"")</f>
        <v/>
      </c>
    </row>
    <row r="578" spans="1:30" ht="20" customHeight="1">
      <c r="A578" s="26" t="str">
        <f t="shared" ref="A578:A584" si="36">IF(B578&lt;&gt;"",ROW()-1,"")</f>
        <v/>
      </c>
      <c r="B578" s="49"/>
      <c r="C578" s="38"/>
      <c r="D578" s="50"/>
      <c r="E578" s="49"/>
      <c r="F578" s="56"/>
      <c r="G578" s="26"/>
      <c r="H578" s="28"/>
      <c r="I578" s="32"/>
      <c r="J578" s="37"/>
      <c r="K578" s="33"/>
      <c r="L578" s="34"/>
      <c r="M578" s="35"/>
      <c r="N578" s="35"/>
      <c r="O578" s="36"/>
      <c r="P578" s="38"/>
      <c r="Q578" s="38"/>
      <c r="R578" s="49"/>
      <c r="S578" s="38">
        <f t="shared" ref="S578:S584" si="37">L578-I578</f>
        <v>0</v>
      </c>
      <c r="T578" s="39" t="str">
        <f>_xlfn.IFNA(VLOOKUP(G578,'附表（价格）'!A:C,3,0),"")</f>
        <v/>
      </c>
      <c r="U578" s="40">
        <f t="shared" ref="U578:U641" si="38">IFERROR(S578*T578,0)</f>
        <v>0</v>
      </c>
      <c r="V578" s="33"/>
      <c r="W578" s="40">
        <f t="shared" ref="W578:W641" si="39">IFERROR(U578-V578,0)</f>
        <v>0</v>
      </c>
      <c r="X578" s="20"/>
      <c r="Y578" s="44"/>
      <c r="Z578" s="44"/>
      <c r="AC578" s="43" t="str">
        <f>_xlfn.IFNA(VLOOKUP(Y578,H:H,1,0),"")</f>
        <v/>
      </c>
      <c r="AD578" s="43" t="str">
        <f>_xlfn.IFNA(VLOOKUP(Z578,H:H,1,0),"")</f>
        <v/>
      </c>
    </row>
    <row r="579" spans="1:30" ht="20" customHeight="1">
      <c r="A579" s="26" t="str">
        <f t="shared" si="36"/>
        <v/>
      </c>
      <c r="B579" s="49"/>
      <c r="C579" s="38"/>
      <c r="D579" s="50"/>
      <c r="E579" s="49"/>
      <c r="F579" s="56"/>
      <c r="G579" s="26"/>
      <c r="H579" s="28"/>
      <c r="I579" s="32"/>
      <c r="J579" s="37"/>
      <c r="K579" s="33"/>
      <c r="L579" s="34"/>
      <c r="M579" s="35"/>
      <c r="N579" s="35"/>
      <c r="O579" s="36"/>
      <c r="P579" s="38"/>
      <c r="Q579" s="38"/>
      <c r="R579" s="49"/>
      <c r="S579" s="38">
        <f t="shared" si="37"/>
        <v>0</v>
      </c>
      <c r="T579" s="39" t="str">
        <f>_xlfn.IFNA(VLOOKUP(G579,'附表（价格）'!A:C,3,0),"")</f>
        <v/>
      </c>
      <c r="U579" s="40">
        <f t="shared" si="38"/>
        <v>0</v>
      </c>
      <c r="V579" s="33"/>
      <c r="W579" s="40">
        <f t="shared" si="39"/>
        <v>0</v>
      </c>
      <c r="X579" s="20"/>
      <c r="Y579" s="44"/>
      <c r="Z579" s="44"/>
      <c r="AC579" s="43" t="str">
        <f>_xlfn.IFNA(VLOOKUP(Y579,H:H,1,0),"")</f>
        <v/>
      </c>
      <c r="AD579" s="43" t="str">
        <f>_xlfn.IFNA(VLOOKUP(Z579,H:H,1,0),"")</f>
        <v/>
      </c>
    </row>
    <row r="580" spans="1:30" ht="20" customHeight="1">
      <c r="A580" s="26" t="str">
        <f t="shared" si="36"/>
        <v/>
      </c>
      <c r="B580" s="49"/>
      <c r="C580" s="38"/>
      <c r="D580" s="50"/>
      <c r="E580" s="49"/>
      <c r="F580" s="56"/>
      <c r="G580" s="26"/>
      <c r="H580" s="28"/>
      <c r="I580" s="32"/>
      <c r="J580" s="37"/>
      <c r="K580" s="33"/>
      <c r="L580" s="34"/>
      <c r="M580" s="35"/>
      <c r="N580" s="35"/>
      <c r="O580" s="36"/>
      <c r="P580" s="38"/>
      <c r="Q580" s="38"/>
      <c r="R580" s="49"/>
      <c r="S580" s="38">
        <f t="shared" si="37"/>
        <v>0</v>
      </c>
      <c r="T580" s="39" t="str">
        <f>_xlfn.IFNA(VLOOKUP(G580,'附表（价格）'!A:C,3,0),"")</f>
        <v/>
      </c>
      <c r="U580" s="40">
        <f t="shared" si="38"/>
        <v>0</v>
      </c>
      <c r="V580" s="33"/>
      <c r="W580" s="40">
        <f t="shared" si="39"/>
        <v>0</v>
      </c>
      <c r="X580" s="20"/>
      <c r="Y580" s="44"/>
      <c r="Z580" s="44"/>
      <c r="AC580" s="43" t="str">
        <f>_xlfn.IFNA(VLOOKUP(Y580,H:H,1,0),"")</f>
        <v/>
      </c>
      <c r="AD580" s="43" t="str">
        <f>_xlfn.IFNA(VLOOKUP(Z580,H:H,1,0),"")</f>
        <v/>
      </c>
    </row>
    <row r="581" spans="1:30" ht="20" customHeight="1">
      <c r="A581" s="26" t="str">
        <f t="shared" si="36"/>
        <v/>
      </c>
      <c r="B581" s="49"/>
      <c r="C581" s="38"/>
      <c r="D581" s="50"/>
      <c r="E581" s="49"/>
      <c r="F581" s="56"/>
      <c r="G581" s="26"/>
      <c r="H581" s="28"/>
      <c r="I581" s="32"/>
      <c r="J581" s="37"/>
      <c r="K581" s="33"/>
      <c r="L581" s="34"/>
      <c r="M581" s="35"/>
      <c r="N581" s="35"/>
      <c r="O581" s="36"/>
      <c r="P581" s="38"/>
      <c r="Q581" s="38"/>
      <c r="R581" s="49"/>
      <c r="S581" s="38">
        <f t="shared" si="37"/>
        <v>0</v>
      </c>
      <c r="T581" s="39" t="str">
        <f>_xlfn.IFNA(VLOOKUP(G581,'附表（价格）'!A:C,3,0),"")</f>
        <v/>
      </c>
      <c r="U581" s="40">
        <f t="shared" si="38"/>
        <v>0</v>
      </c>
      <c r="V581" s="33"/>
      <c r="W581" s="40">
        <f t="shared" si="39"/>
        <v>0</v>
      </c>
      <c r="X581" s="20"/>
      <c r="Y581" s="44"/>
      <c r="Z581" s="44"/>
      <c r="AC581" s="43" t="str">
        <f>_xlfn.IFNA(VLOOKUP(Y581,H:H,1,0),"")</f>
        <v/>
      </c>
      <c r="AD581" s="43" t="str">
        <f>_xlfn.IFNA(VLOOKUP(Z581,H:H,1,0),"")</f>
        <v/>
      </c>
    </row>
    <row r="582" spans="1:30" ht="20" customHeight="1">
      <c r="A582" s="26" t="str">
        <f t="shared" si="36"/>
        <v/>
      </c>
      <c r="B582" s="49"/>
      <c r="C582" s="38"/>
      <c r="D582" s="50"/>
      <c r="E582" s="49"/>
      <c r="F582" s="56"/>
      <c r="G582" s="26"/>
      <c r="H582" s="28"/>
      <c r="I582" s="32"/>
      <c r="J582" s="37"/>
      <c r="K582" s="33"/>
      <c r="L582" s="34"/>
      <c r="M582" s="35"/>
      <c r="N582" s="35"/>
      <c r="O582" s="36"/>
      <c r="P582" s="38"/>
      <c r="Q582" s="38"/>
      <c r="R582" s="49"/>
      <c r="S582" s="38">
        <f t="shared" si="37"/>
        <v>0</v>
      </c>
      <c r="T582" s="39" t="str">
        <f>_xlfn.IFNA(VLOOKUP(G582,'附表（价格）'!A:C,3,0),"")</f>
        <v/>
      </c>
      <c r="U582" s="40">
        <f t="shared" si="38"/>
        <v>0</v>
      </c>
      <c r="V582" s="33"/>
      <c r="W582" s="40">
        <f t="shared" si="39"/>
        <v>0</v>
      </c>
      <c r="X582" s="20"/>
      <c r="Y582" s="44"/>
      <c r="Z582" s="44"/>
      <c r="AC582" s="43" t="str">
        <f>_xlfn.IFNA(VLOOKUP(Y582,H:H,1,0),"")</f>
        <v/>
      </c>
      <c r="AD582" s="43" t="str">
        <f>_xlfn.IFNA(VLOOKUP(Z582,H:H,1,0),"")</f>
        <v/>
      </c>
    </row>
    <row r="583" spans="1:30" ht="20" customHeight="1">
      <c r="A583" s="26" t="str">
        <f t="shared" si="36"/>
        <v/>
      </c>
      <c r="B583" s="49"/>
      <c r="C583" s="38"/>
      <c r="D583" s="50"/>
      <c r="E583" s="49"/>
      <c r="F583" s="56"/>
      <c r="G583" s="26"/>
      <c r="H583" s="28"/>
      <c r="I583" s="32"/>
      <c r="J583" s="37"/>
      <c r="K583" s="33"/>
      <c r="L583" s="34"/>
      <c r="M583" s="35"/>
      <c r="N583" s="35"/>
      <c r="O583" s="36"/>
      <c r="P583" s="38"/>
      <c r="Q583" s="38"/>
      <c r="R583" s="49"/>
      <c r="S583" s="38">
        <f t="shared" si="37"/>
        <v>0</v>
      </c>
      <c r="T583" s="39" t="str">
        <f>_xlfn.IFNA(VLOOKUP(G583,'附表（价格）'!A:C,3,0),"")</f>
        <v/>
      </c>
      <c r="U583" s="40">
        <f t="shared" si="38"/>
        <v>0</v>
      </c>
      <c r="V583" s="33"/>
      <c r="W583" s="40">
        <f t="shared" si="39"/>
        <v>0</v>
      </c>
      <c r="X583" s="20"/>
      <c r="Y583" s="44"/>
      <c r="Z583" s="44"/>
      <c r="AC583" s="43" t="str">
        <f>_xlfn.IFNA(VLOOKUP(Y583,H:H,1,0),"")</f>
        <v/>
      </c>
      <c r="AD583" s="43" t="str">
        <f>_xlfn.IFNA(VLOOKUP(Z583,H:H,1,0),"")</f>
        <v/>
      </c>
    </row>
    <row r="584" spans="1:30" ht="20" customHeight="1">
      <c r="A584" s="26" t="str">
        <f t="shared" si="36"/>
        <v/>
      </c>
      <c r="B584" s="49"/>
      <c r="C584" s="38"/>
      <c r="D584" s="50"/>
      <c r="E584" s="49"/>
      <c r="F584" s="56"/>
      <c r="G584" s="26"/>
      <c r="H584" s="28"/>
      <c r="I584" s="32"/>
      <c r="J584" s="37"/>
      <c r="K584" s="33"/>
      <c r="L584" s="34"/>
      <c r="M584" s="35"/>
      <c r="N584" s="35"/>
      <c r="O584" s="36"/>
      <c r="P584" s="38"/>
      <c r="Q584" s="38"/>
      <c r="R584" s="49"/>
      <c r="S584" s="38">
        <f t="shared" si="37"/>
        <v>0</v>
      </c>
      <c r="T584" s="39" t="str">
        <f>_xlfn.IFNA(VLOOKUP(G584,'附表（价格）'!A:C,3,0),"")</f>
        <v/>
      </c>
      <c r="U584" s="40">
        <f t="shared" si="38"/>
        <v>0</v>
      </c>
      <c r="V584" s="33"/>
      <c r="W584" s="40">
        <f t="shared" si="39"/>
        <v>0</v>
      </c>
      <c r="X584" s="20"/>
      <c r="Y584" s="44"/>
      <c r="Z584" s="44"/>
      <c r="AC584" s="43" t="str">
        <f>_xlfn.IFNA(VLOOKUP(Y584,H:H,1,0),"")</f>
        <v/>
      </c>
      <c r="AD584" s="43" t="str">
        <f>_xlfn.IFNA(VLOOKUP(Z584,H:H,1,0),"")</f>
        <v/>
      </c>
    </row>
    <row r="585" spans="1:30" ht="20" customHeight="1">
      <c r="A585" s="26" t="str">
        <f t="shared" ref="A585:A600" si="40">IF(B585&lt;&gt;"",ROW()-1,"")</f>
        <v/>
      </c>
      <c r="B585" s="49"/>
      <c r="C585" s="38"/>
      <c r="D585" s="50"/>
      <c r="E585" s="49"/>
      <c r="F585" s="56"/>
      <c r="G585" s="26"/>
      <c r="H585" s="28"/>
      <c r="I585" s="32"/>
      <c r="J585" s="37"/>
      <c r="K585" s="33"/>
      <c r="L585" s="34"/>
      <c r="M585" s="35"/>
      <c r="N585" s="35"/>
      <c r="O585" s="36"/>
      <c r="P585" s="38"/>
      <c r="Q585" s="38"/>
      <c r="R585" s="49"/>
      <c r="S585" s="38">
        <f>L585-I585</f>
        <v>0</v>
      </c>
      <c r="T585" s="39" t="str">
        <f>_xlfn.IFNA(VLOOKUP(G585,'附表（价格）'!A:C,3,0),"")</f>
        <v/>
      </c>
      <c r="U585" s="40">
        <f t="shared" ref="U585:U600" si="41">IFERROR(S585*T585,0)</f>
        <v>0</v>
      </c>
      <c r="V585" s="33"/>
      <c r="W585" s="40">
        <f t="shared" ref="W585:W600" si="42">IFERROR(U585-V585,0)</f>
        <v>0</v>
      </c>
      <c r="X585" s="20"/>
      <c r="Y585" s="44"/>
      <c r="Z585" s="44"/>
      <c r="AC585" s="43" t="str">
        <f>_xlfn.IFNA(VLOOKUP(Y585,H:H,1,0),"")</f>
        <v/>
      </c>
      <c r="AD585" s="43" t="str">
        <f>_xlfn.IFNA(VLOOKUP(Z585,H:H,1,0),"")</f>
        <v/>
      </c>
    </row>
    <row r="586" spans="1:30" ht="20" customHeight="1">
      <c r="A586" s="26" t="str">
        <f t="shared" si="40"/>
        <v/>
      </c>
      <c r="B586" s="49"/>
      <c r="C586" s="38"/>
      <c r="D586" s="50"/>
      <c r="E586" s="49"/>
      <c r="F586" s="56"/>
      <c r="G586" s="26"/>
      <c r="H586" s="28"/>
      <c r="I586" s="32"/>
      <c r="J586" s="37"/>
      <c r="K586" s="33"/>
      <c r="L586" s="34"/>
      <c r="M586" s="35"/>
      <c r="N586" s="35"/>
      <c r="O586" s="36"/>
      <c r="P586" s="38"/>
      <c r="Q586" s="38"/>
      <c r="R586" s="49"/>
      <c r="S586" s="38">
        <f>L586-I586</f>
        <v>0</v>
      </c>
      <c r="T586" s="39" t="str">
        <f>_xlfn.IFNA(VLOOKUP(G586,'附表（价格）'!A:C,3,0),"")</f>
        <v/>
      </c>
      <c r="U586" s="40">
        <f t="shared" si="41"/>
        <v>0</v>
      </c>
      <c r="V586" s="33"/>
      <c r="W586" s="40">
        <f t="shared" si="42"/>
        <v>0</v>
      </c>
      <c r="X586" s="20"/>
      <c r="Y586" s="44"/>
      <c r="Z586" s="44"/>
      <c r="AC586" s="43" t="str">
        <f>_xlfn.IFNA(VLOOKUP(Y586,H:H,1,0),"")</f>
        <v/>
      </c>
      <c r="AD586" s="43" t="str">
        <f>_xlfn.IFNA(VLOOKUP(Z586,H:H,1,0),"")</f>
        <v/>
      </c>
    </row>
    <row r="587" spans="1:30" ht="20" customHeight="1">
      <c r="A587" s="26" t="str">
        <f t="shared" si="40"/>
        <v/>
      </c>
      <c r="B587" s="49"/>
      <c r="C587" s="38"/>
      <c r="D587" s="50"/>
      <c r="E587" s="49"/>
      <c r="F587" s="56"/>
      <c r="G587" s="26"/>
      <c r="H587" s="28"/>
      <c r="I587" s="32"/>
      <c r="J587" s="37"/>
      <c r="K587" s="33"/>
      <c r="L587" s="34"/>
      <c r="M587" s="35"/>
      <c r="N587" s="35"/>
      <c r="O587" s="36"/>
      <c r="P587" s="38"/>
      <c r="Q587" s="38"/>
      <c r="R587" s="49"/>
      <c r="S587" s="38">
        <f>L587-I587</f>
        <v>0</v>
      </c>
      <c r="T587" s="39" t="str">
        <f>_xlfn.IFNA(VLOOKUP(G587,'附表（价格）'!A:C,3,0),"")</f>
        <v/>
      </c>
      <c r="U587" s="40">
        <f t="shared" si="41"/>
        <v>0</v>
      </c>
      <c r="V587" s="33"/>
      <c r="W587" s="40">
        <f t="shared" si="42"/>
        <v>0</v>
      </c>
      <c r="X587" s="20"/>
      <c r="Y587" s="44"/>
      <c r="Z587" s="44"/>
      <c r="AC587" s="43" t="str">
        <f>_xlfn.IFNA(VLOOKUP(Y587,H:H,1,0),"")</f>
        <v/>
      </c>
      <c r="AD587" s="43" t="str">
        <f>_xlfn.IFNA(VLOOKUP(Z587,H:H,1,0),"")</f>
        <v/>
      </c>
    </row>
    <row r="588" spans="1:30" ht="20" customHeight="1">
      <c r="A588" s="26" t="str">
        <f t="shared" si="40"/>
        <v/>
      </c>
      <c r="B588" s="49"/>
      <c r="C588" s="38"/>
      <c r="D588" s="50"/>
      <c r="E588" s="49"/>
      <c r="F588" s="56"/>
      <c r="G588" s="26"/>
      <c r="H588" s="28"/>
      <c r="I588" s="32"/>
      <c r="J588" s="37"/>
      <c r="K588" s="33"/>
      <c r="L588" s="34"/>
      <c r="M588" s="35"/>
      <c r="N588" s="35"/>
      <c r="O588" s="36"/>
      <c r="P588" s="38"/>
      <c r="Q588" s="38"/>
      <c r="R588" s="49"/>
      <c r="S588" s="38">
        <f>L588-I588</f>
        <v>0</v>
      </c>
      <c r="T588" s="39" t="str">
        <f>_xlfn.IFNA(VLOOKUP(G588,'附表（价格）'!A:C,3,0),"")</f>
        <v/>
      </c>
      <c r="U588" s="40">
        <f t="shared" si="41"/>
        <v>0</v>
      </c>
      <c r="V588" s="33"/>
      <c r="W588" s="40">
        <f t="shared" si="42"/>
        <v>0</v>
      </c>
      <c r="X588" s="20"/>
      <c r="Y588" s="44"/>
      <c r="Z588" s="44"/>
      <c r="AC588" s="43" t="str">
        <f>_xlfn.IFNA(VLOOKUP(Y588,H:H,1,0),"")</f>
        <v/>
      </c>
      <c r="AD588" s="43" t="str">
        <f>_xlfn.IFNA(VLOOKUP(Z588,H:H,1,0),"")</f>
        <v/>
      </c>
    </row>
    <row r="589" spans="1:30" ht="20" customHeight="1">
      <c r="A589" s="26" t="str">
        <f t="shared" si="40"/>
        <v/>
      </c>
      <c r="B589" s="49"/>
      <c r="C589" s="38"/>
      <c r="D589" s="50"/>
      <c r="E589" s="49"/>
      <c r="F589" s="56"/>
      <c r="G589" s="26"/>
      <c r="H589" s="28"/>
      <c r="I589" s="32"/>
      <c r="J589" s="37"/>
      <c r="K589" s="33"/>
      <c r="L589" s="34"/>
      <c r="M589" s="35"/>
      <c r="N589" s="35"/>
      <c r="O589" s="36"/>
      <c r="P589" s="38"/>
      <c r="Q589" s="38"/>
      <c r="R589" s="49"/>
      <c r="S589" s="38">
        <f>L589-I589</f>
        <v>0</v>
      </c>
      <c r="T589" s="39" t="str">
        <f>_xlfn.IFNA(VLOOKUP(G589,'附表（价格）'!A:C,3,0),"")</f>
        <v/>
      </c>
      <c r="U589" s="40">
        <f t="shared" si="41"/>
        <v>0</v>
      </c>
      <c r="V589" s="33"/>
      <c r="W589" s="40">
        <f t="shared" si="42"/>
        <v>0</v>
      </c>
      <c r="X589" s="20"/>
      <c r="Y589" s="44"/>
      <c r="Z589" s="44"/>
      <c r="AC589" s="43" t="str">
        <f>_xlfn.IFNA(VLOOKUP(Y589,H:H,1,0),"")</f>
        <v/>
      </c>
      <c r="AD589" s="43" t="str">
        <f>_xlfn.IFNA(VLOOKUP(Z589,H:H,1,0),"")</f>
        <v/>
      </c>
    </row>
    <row r="590" spans="1:30" ht="20" customHeight="1">
      <c r="A590" s="26" t="str">
        <f t="shared" si="40"/>
        <v/>
      </c>
      <c r="B590" s="49"/>
      <c r="C590" s="38"/>
      <c r="D590" s="50"/>
      <c r="E590" s="49"/>
      <c r="F590" s="56"/>
      <c r="G590" s="26"/>
      <c r="H590" s="28"/>
      <c r="I590" s="32"/>
      <c r="J590" s="37"/>
      <c r="K590" s="33"/>
      <c r="L590" s="34"/>
      <c r="M590" s="35"/>
      <c r="N590" s="35"/>
      <c r="O590" s="36"/>
      <c r="P590" s="38"/>
      <c r="Q590" s="38"/>
      <c r="R590" s="49"/>
      <c r="S590" s="38">
        <f>L590-I590</f>
        <v>0</v>
      </c>
      <c r="T590" s="39" t="str">
        <f>_xlfn.IFNA(VLOOKUP(G590,'附表（价格）'!A:C,3,0),"")</f>
        <v/>
      </c>
      <c r="U590" s="40">
        <f t="shared" si="41"/>
        <v>0</v>
      </c>
      <c r="V590" s="33"/>
      <c r="W590" s="40">
        <f t="shared" si="42"/>
        <v>0</v>
      </c>
      <c r="X590" s="20"/>
      <c r="Y590" s="44"/>
      <c r="Z590" s="44"/>
      <c r="AC590" s="43" t="str">
        <f>_xlfn.IFNA(VLOOKUP(Y590,H:H,1,0),"")</f>
        <v/>
      </c>
      <c r="AD590" s="43" t="str">
        <f>_xlfn.IFNA(VLOOKUP(Z590,H:H,1,0),"")</f>
        <v/>
      </c>
    </row>
    <row r="591" spans="1:30" ht="20" customHeight="1">
      <c r="A591" s="26" t="str">
        <f t="shared" si="40"/>
        <v/>
      </c>
      <c r="B591" s="49"/>
      <c r="C591" s="38"/>
      <c r="D591" s="50"/>
      <c r="E591" s="49"/>
      <c r="F591" s="56"/>
      <c r="G591" s="26"/>
      <c r="H591" s="28"/>
      <c r="I591" s="32"/>
      <c r="J591" s="37"/>
      <c r="K591" s="33"/>
      <c r="L591" s="34"/>
      <c r="M591" s="35"/>
      <c r="N591" s="35"/>
      <c r="O591" s="36"/>
      <c r="P591" s="38"/>
      <c r="Q591" s="38"/>
      <c r="R591" s="49"/>
      <c r="S591" s="38">
        <f>L591-I591</f>
        <v>0</v>
      </c>
      <c r="T591" s="39" t="str">
        <f>_xlfn.IFNA(VLOOKUP(G591,'附表（价格）'!A:C,3,0),"")</f>
        <v/>
      </c>
      <c r="U591" s="40">
        <f t="shared" si="41"/>
        <v>0</v>
      </c>
      <c r="V591" s="33"/>
      <c r="W591" s="40">
        <f t="shared" si="42"/>
        <v>0</v>
      </c>
      <c r="X591" s="20"/>
      <c r="Y591" s="44"/>
      <c r="Z591" s="44"/>
      <c r="AC591" s="43" t="str">
        <f>_xlfn.IFNA(VLOOKUP(Y591,H:H,1,0),"")</f>
        <v/>
      </c>
      <c r="AD591" s="43" t="str">
        <f>_xlfn.IFNA(VLOOKUP(Z591,H:H,1,0),"")</f>
        <v/>
      </c>
    </row>
    <row r="592" spans="1:30" ht="20" customHeight="1">
      <c r="A592" s="26" t="str">
        <f t="shared" si="40"/>
        <v/>
      </c>
      <c r="B592" s="49"/>
      <c r="C592" s="38"/>
      <c r="D592" s="50"/>
      <c r="E592" s="49"/>
      <c r="F592" s="56"/>
      <c r="G592" s="26"/>
      <c r="H592" s="28"/>
      <c r="I592" s="32"/>
      <c r="J592" s="37"/>
      <c r="K592" s="33"/>
      <c r="L592" s="34"/>
      <c r="M592" s="35"/>
      <c r="N592" s="35"/>
      <c r="O592" s="36"/>
      <c r="P592" s="38"/>
      <c r="Q592" s="38"/>
      <c r="R592" s="49"/>
      <c r="S592" s="38">
        <f>L592-I592</f>
        <v>0</v>
      </c>
      <c r="T592" s="39" t="str">
        <f>_xlfn.IFNA(VLOOKUP(G592,'附表（价格）'!A:C,3,0),"")</f>
        <v/>
      </c>
      <c r="U592" s="40">
        <f t="shared" si="41"/>
        <v>0</v>
      </c>
      <c r="V592" s="33"/>
      <c r="W592" s="40">
        <f t="shared" si="42"/>
        <v>0</v>
      </c>
      <c r="X592" s="20"/>
      <c r="Y592" s="44"/>
      <c r="Z592" s="44"/>
      <c r="AC592" s="43" t="str">
        <f>_xlfn.IFNA(VLOOKUP(Y592,H:H,1,0),"")</f>
        <v/>
      </c>
      <c r="AD592" s="43" t="str">
        <f>_xlfn.IFNA(VLOOKUP(Z592,H:H,1,0),"")</f>
        <v/>
      </c>
    </row>
    <row r="593" spans="1:30" ht="20" customHeight="1">
      <c r="A593" s="26" t="str">
        <f t="shared" si="40"/>
        <v/>
      </c>
      <c r="B593" s="49"/>
      <c r="C593" s="38"/>
      <c r="D593" s="50"/>
      <c r="E593" s="49"/>
      <c r="F593" s="56"/>
      <c r="G593" s="26"/>
      <c r="H593" s="28"/>
      <c r="I593" s="32"/>
      <c r="J593" s="37"/>
      <c r="K593" s="33"/>
      <c r="L593" s="34"/>
      <c r="M593" s="35"/>
      <c r="N593" s="35"/>
      <c r="O593" s="36"/>
      <c r="P593" s="38"/>
      <c r="Q593" s="38"/>
      <c r="R593" s="49"/>
      <c r="S593" s="38">
        <f>L593-I593</f>
        <v>0</v>
      </c>
      <c r="T593" s="39" t="str">
        <f>_xlfn.IFNA(VLOOKUP(G593,'附表（价格）'!A:C,3,0),"")</f>
        <v/>
      </c>
      <c r="U593" s="40">
        <f t="shared" si="41"/>
        <v>0</v>
      </c>
      <c r="V593" s="33"/>
      <c r="W593" s="40">
        <f t="shared" si="42"/>
        <v>0</v>
      </c>
      <c r="X593" s="20"/>
      <c r="Y593" s="44"/>
      <c r="Z593" s="44"/>
      <c r="AC593" s="43" t="str">
        <f>_xlfn.IFNA(VLOOKUP(Y593,H:H,1,0),"")</f>
        <v/>
      </c>
      <c r="AD593" s="43" t="str">
        <f>_xlfn.IFNA(VLOOKUP(Z593,H:H,1,0),"")</f>
        <v/>
      </c>
    </row>
    <row r="594" spans="1:30" ht="20" customHeight="1">
      <c r="A594" s="26" t="str">
        <f t="shared" si="40"/>
        <v/>
      </c>
      <c r="B594" s="49"/>
      <c r="C594" s="38"/>
      <c r="D594" s="50"/>
      <c r="E594" s="49"/>
      <c r="F594" s="56"/>
      <c r="G594" s="26"/>
      <c r="H594" s="28"/>
      <c r="I594" s="32"/>
      <c r="J594" s="37"/>
      <c r="K594" s="33"/>
      <c r="L594" s="34"/>
      <c r="M594" s="35"/>
      <c r="N594" s="35"/>
      <c r="O594" s="36"/>
      <c r="P594" s="38"/>
      <c r="Q594" s="38"/>
      <c r="R594" s="49"/>
      <c r="S594" s="38">
        <f>L594-I594</f>
        <v>0</v>
      </c>
      <c r="T594" s="39" t="str">
        <f>_xlfn.IFNA(VLOOKUP(G594,'附表（价格）'!A:C,3,0),"")</f>
        <v/>
      </c>
      <c r="U594" s="40">
        <f t="shared" si="41"/>
        <v>0</v>
      </c>
      <c r="V594" s="33"/>
      <c r="W594" s="40">
        <f t="shared" si="42"/>
        <v>0</v>
      </c>
      <c r="X594" s="20"/>
      <c r="Y594" s="44"/>
      <c r="Z594" s="44"/>
      <c r="AC594" s="43" t="str">
        <f>_xlfn.IFNA(VLOOKUP(Y594,H:H,1,0),"")</f>
        <v/>
      </c>
      <c r="AD594" s="43" t="str">
        <f>_xlfn.IFNA(VLOOKUP(Z594,H:H,1,0),"")</f>
        <v/>
      </c>
    </row>
    <row r="595" spans="1:30" ht="20" customHeight="1">
      <c r="A595" s="26" t="str">
        <f t="shared" si="40"/>
        <v/>
      </c>
      <c r="B595" s="49"/>
      <c r="C595" s="38"/>
      <c r="D595" s="50"/>
      <c r="E595" s="49"/>
      <c r="F595" s="56"/>
      <c r="G595" s="26"/>
      <c r="H595" s="28"/>
      <c r="I595" s="32"/>
      <c r="J595" s="37"/>
      <c r="K595" s="33"/>
      <c r="L595" s="34"/>
      <c r="M595" s="35"/>
      <c r="N595" s="35"/>
      <c r="O595" s="36"/>
      <c r="P595" s="38"/>
      <c r="Q595" s="38"/>
      <c r="R595" s="49"/>
      <c r="S595" s="38">
        <f>L595-I595</f>
        <v>0</v>
      </c>
      <c r="T595" s="39" t="str">
        <f>_xlfn.IFNA(VLOOKUP(G595,'附表（价格）'!A:C,3,0),"")</f>
        <v/>
      </c>
      <c r="U595" s="40">
        <f t="shared" si="41"/>
        <v>0</v>
      </c>
      <c r="V595" s="33"/>
      <c r="W595" s="40">
        <f t="shared" si="42"/>
        <v>0</v>
      </c>
      <c r="X595" s="20"/>
      <c r="Y595" s="44"/>
      <c r="Z595" s="44"/>
      <c r="AC595" s="43" t="str">
        <f>_xlfn.IFNA(VLOOKUP(Y595,H:H,1,0),"")</f>
        <v/>
      </c>
      <c r="AD595" s="43" t="str">
        <f>_xlfn.IFNA(VLOOKUP(Z595,H:H,1,0),"")</f>
        <v/>
      </c>
    </row>
    <row r="596" spans="1:30" ht="20" customHeight="1">
      <c r="A596" s="26" t="str">
        <f t="shared" si="40"/>
        <v/>
      </c>
      <c r="B596" s="49"/>
      <c r="C596" s="38"/>
      <c r="D596" s="50"/>
      <c r="E596" s="49"/>
      <c r="F596" s="56"/>
      <c r="G596" s="26"/>
      <c r="H596" s="28"/>
      <c r="I596" s="32"/>
      <c r="J596" s="37"/>
      <c r="K596" s="33"/>
      <c r="L596" s="34"/>
      <c r="M596" s="35"/>
      <c r="N596" s="35"/>
      <c r="O596" s="36"/>
      <c r="P596" s="38"/>
      <c r="Q596" s="38"/>
      <c r="R596" s="49"/>
      <c r="S596" s="38">
        <f>L596-I596</f>
        <v>0</v>
      </c>
      <c r="T596" s="39" t="str">
        <f>_xlfn.IFNA(VLOOKUP(G596,'附表（价格）'!A:C,3,0),"")</f>
        <v/>
      </c>
      <c r="U596" s="40">
        <f t="shared" si="41"/>
        <v>0</v>
      </c>
      <c r="V596" s="33"/>
      <c r="W596" s="40">
        <f t="shared" si="42"/>
        <v>0</v>
      </c>
      <c r="X596" s="20"/>
      <c r="Y596" s="44"/>
      <c r="Z596" s="44"/>
      <c r="AC596" s="43" t="str">
        <f>_xlfn.IFNA(VLOOKUP(Y596,H:H,1,0),"")</f>
        <v/>
      </c>
      <c r="AD596" s="43" t="str">
        <f>_xlfn.IFNA(VLOOKUP(Z596,H:H,1,0),"")</f>
        <v/>
      </c>
    </row>
    <row r="597" spans="1:30" ht="20" customHeight="1">
      <c r="A597" s="26" t="str">
        <f t="shared" si="40"/>
        <v/>
      </c>
      <c r="B597" s="49"/>
      <c r="C597" s="38"/>
      <c r="D597" s="50"/>
      <c r="E597" s="49"/>
      <c r="F597" s="56"/>
      <c r="G597" s="26"/>
      <c r="H597" s="28"/>
      <c r="I597" s="32"/>
      <c r="J597" s="37"/>
      <c r="K597" s="33"/>
      <c r="L597" s="34"/>
      <c r="M597" s="35"/>
      <c r="N597" s="35"/>
      <c r="O597" s="36"/>
      <c r="P597" s="38"/>
      <c r="Q597" s="38"/>
      <c r="R597" s="49"/>
      <c r="S597" s="38">
        <f>L597-I597</f>
        <v>0</v>
      </c>
      <c r="T597" s="39" t="str">
        <f>_xlfn.IFNA(VLOOKUP(G597,'附表（价格）'!A:C,3,0),"")</f>
        <v/>
      </c>
      <c r="U597" s="40">
        <f t="shared" si="41"/>
        <v>0</v>
      </c>
      <c r="V597" s="33"/>
      <c r="W597" s="40">
        <f t="shared" si="42"/>
        <v>0</v>
      </c>
      <c r="X597" s="20"/>
      <c r="Y597" s="44"/>
      <c r="Z597" s="44"/>
      <c r="AC597" s="43" t="str">
        <f>_xlfn.IFNA(VLOOKUP(Y597,H:H,1,0),"")</f>
        <v/>
      </c>
      <c r="AD597" s="43" t="str">
        <f>_xlfn.IFNA(VLOOKUP(Z597,H:H,1,0),"")</f>
        <v/>
      </c>
    </row>
    <row r="598" spans="1:30" ht="20" customHeight="1">
      <c r="A598" s="26" t="str">
        <f t="shared" si="40"/>
        <v/>
      </c>
      <c r="B598" s="49"/>
      <c r="C598" s="38"/>
      <c r="D598" s="50"/>
      <c r="E598" s="49"/>
      <c r="F598" s="56"/>
      <c r="G598" s="26"/>
      <c r="H598" s="28"/>
      <c r="I598" s="32"/>
      <c r="J598" s="37"/>
      <c r="K598" s="33"/>
      <c r="L598" s="34"/>
      <c r="M598" s="35"/>
      <c r="N598" s="35"/>
      <c r="O598" s="36"/>
      <c r="P598" s="38"/>
      <c r="Q598" s="38"/>
      <c r="R598" s="49"/>
      <c r="S598" s="38">
        <f>L598-I598</f>
        <v>0</v>
      </c>
      <c r="T598" s="39" t="str">
        <f>_xlfn.IFNA(VLOOKUP(G598,'附表（价格）'!A:C,3,0),"")</f>
        <v/>
      </c>
      <c r="U598" s="40">
        <f t="shared" si="41"/>
        <v>0</v>
      </c>
      <c r="V598" s="33"/>
      <c r="W598" s="40">
        <f t="shared" si="42"/>
        <v>0</v>
      </c>
      <c r="X598" s="20"/>
      <c r="Y598" s="44"/>
      <c r="Z598" s="44"/>
      <c r="AC598" s="43" t="str">
        <f>_xlfn.IFNA(VLOOKUP(Y598,H:H,1,0),"")</f>
        <v/>
      </c>
      <c r="AD598" s="43" t="str">
        <f>_xlfn.IFNA(VLOOKUP(Z598,H:H,1,0),"")</f>
        <v/>
      </c>
    </row>
    <row r="599" spans="1:30" ht="20" customHeight="1">
      <c r="A599" s="26" t="str">
        <f t="shared" si="40"/>
        <v/>
      </c>
      <c r="B599" s="49"/>
      <c r="C599" s="38"/>
      <c r="D599" s="50"/>
      <c r="E599" s="49"/>
      <c r="F599" s="56"/>
      <c r="G599" s="26"/>
      <c r="H599" s="28"/>
      <c r="I599" s="32"/>
      <c r="J599" s="37"/>
      <c r="K599" s="33"/>
      <c r="L599" s="34"/>
      <c r="M599" s="35"/>
      <c r="N599" s="35"/>
      <c r="O599" s="36"/>
      <c r="P599" s="38"/>
      <c r="Q599" s="38"/>
      <c r="R599" s="49"/>
      <c r="S599" s="38">
        <f>L599-I599</f>
        <v>0</v>
      </c>
      <c r="T599" s="39" t="str">
        <f>_xlfn.IFNA(VLOOKUP(G599,'附表（价格）'!A:C,3,0),"")</f>
        <v/>
      </c>
      <c r="U599" s="40">
        <f t="shared" si="41"/>
        <v>0</v>
      </c>
      <c r="V599" s="33"/>
      <c r="W599" s="40">
        <f t="shared" si="42"/>
        <v>0</v>
      </c>
      <c r="X599" s="20"/>
      <c r="Y599" s="44"/>
      <c r="Z599" s="44"/>
      <c r="AC599" s="43" t="str">
        <f>_xlfn.IFNA(VLOOKUP(Y599,H:H,1,0),"")</f>
        <v/>
      </c>
      <c r="AD599" s="43" t="str">
        <f>_xlfn.IFNA(VLOOKUP(Z599,H:H,1,0),"")</f>
        <v/>
      </c>
    </row>
    <row r="600" spans="1:30" ht="20" customHeight="1">
      <c r="A600" s="26" t="str">
        <f t="shared" si="40"/>
        <v/>
      </c>
      <c r="B600" s="49"/>
      <c r="C600" s="38"/>
      <c r="D600" s="50"/>
      <c r="E600" s="49"/>
      <c r="F600" s="56"/>
      <c r="G600" s="26"/>
      <c r="H600" s="28"/>
      <c r="I600" s="32"/>
      <c r="J600" s="37"/>
      <c r="K600" s="33"/>
      <c r="L600" s="34"/>
      <c r="M600" s="35"/>
      <c r="N600" s="35"/>
      <c r="O600" s="36"/>
      <c r="P600" s="38"/>
      <c r="Q600" s="38"/>
      <c r="R600" s="49"/>
      <c r="S600" s="38">
        <f>L600-I600</f>
        <v>0</v>
      </c>
      <c r="T600" s="39" t="str">
        <f>_xlfn.IFNA(VLOOKUP(G600,'附表（价格）'!A:C,3,0),"")</f>
        <v/>
      </c>
      <c r="U600" s="40">
        <f t="shared" si="41"/>
        <v>0</v>
      </c>
      <c r="V600" s="33"/>
      <c r="W600" s="40">
        <f t="shared" si="42"/>
        <v>0</v>
      </c>
      <c r="X600" s="20"/>
      <c r="Y600" s="44"/>
      <c r="Z600" s="44"/>
      <c r="AC600" s="43" t="str">
        <f>_xlfn.IFNA(VLOOKUP(Y600,H:H,1,0),"")</f>
        <v/>
      </c>
      <c r="AD600" s="43" t="str">
        <f>_xlfn.IFNA(VLOOKUP(Z600,H:H,1,0),"")</f>
        <v/>
      </c>
    </row>
    <row r="601" spans="1:30" ht="20" customHeight="1">
      <c r="A601" s="26" t="str">
        <f t="shared" ref="A601:A608" si="43">IF(B601&lt;&gt;"",ROW()-1,"")</f>
        <v/>
      </c>
      <c r="B601" s="49"/>
      <c r="C601" s="38"/>
      <c r="D601" s="50"/>
      <c r="E601" s="49"/>
      <c r="F601" s="56"/>
      <c r="G601" s="26"/>
      <c r="H601" s="28"/>
      <c r="I601" s="32"/>
      <c r="J601" s="37"/>
      <c r="K601" s="33"/>
      <c r="L601" s="34"/>
      <c r="M601" s="35"/>
      <c r="N601" s="35"/>
      <c r="O601" s="36"/>
      <c r="P601" s="38"/>
      <c r="Q601" s="38"/>
      <c r="R601" s="49"/>
      <c r="S601" s="38">
        <f>L601-I601</f>
        <v>0</v>
      </c>
      <c r="T601" s="39" t="str">
        <f>_xlfn.IFNA(VLOOKUP(G601,'附表（价格）'!A:C,3,0),"")</f>
        <v/>
      </c>
      <c r="U601" s="40">
        <f t="shared" ref="U601:U608" si="44">IFERROR(S601*T601,0)</f>
        <v>0</v>
      </c>
      <c r="V601" s="33"/>
      <c r="W601" s="40">
        <f t="shared" ref="W601:W608" si="45">IFERROR(U601-V601,0)</f>
        <v>0</v>
      </c>
      <c r="X601" s="20"/>
      <c r="Y601" s="44"/>
      <c r="Z601" s="44"/>
      <c r="AC601" s="43" t="str">
        <f>_xlfn.IFNA(VLOOKUP(Y601,H:H,1,0),"")</f>
        <v/>
      </c>
      <c r="AD601" s="43" t="str">
        <f>_xlfn.IFNA(VLOOKUP(Z601,H:H,1,0),"")</f>
        <v/>
      </c>
    </row>
    <row r="602" spans="1:30" ht="20" customHeight="1">
      <c r="A602" s="26" t="str">
        <f t="shared" si="43"/>
        <v/>
      </c>
      <c r="B602" s="49"/>
      <c r="C602" s="38"/>
      <c r="D602" s="50"/>
      <c r="E602" s="49"/>
      <c r="F602" s="56"/>
      <c r="G602" s="26"/>
      <c r="H602" s="28"/>
      <c r="I602" s="32"/>
      <c r="J602" s="37"/>
      <c r="K602" s="33"/>
      <c r="L602" s="34"/>
      <c r="M602" s="35"/>
      <c r="N602" s="35"/>
      <c r="O602" s="36"/>
      <c r="P602" s="38"/>
      <c r="Q602" s="38"/>
      <c r="R602" s="49"/>
      <c r="S602" s="38">
        <f>L602-I602</f>
        <v>0</v>
      </c>
      <c r="T602" s="39" t="str">
        <f>_xlfn.IFNA(VLOOKUP(G602,'附表（价格）'!A:C,3,0),"")</f>
        <v/>
      </c>
      <c r="U602" s="40">
        <f t="shared" si="44"/>
        <v>0</v>
      </c>
      <c r="V602" s="33"/>
      <c r="W602" s="40">
        <f t="shared" si="45"/>
        <v>0</v>
      </c>
      <c r="X602" s="20"/>
      <c r="Y602" s="44"/>
      <c r="Z602" s="44"/>
      <c r="AC602" s="43" t="str">
        <f>_xlfn.IFNA(VLOOKUP(Y602,H:H,1,0),"")</f>
        <v/>
      </c>
      <c r="AD602" s="43" t="str">
        <f>_xlfn.IFNA(VLOOKUP(Z602,H:H,1,0),"")</f>
        <v/>
      </c>
    </row>
    <row r="603" spans="1:30" ht="20" customHeight="1">
      <c r="A603" s="26" t="str">
        <f t="shared" si="43"/>
        <v/>
      </c>
      <c r="B603" s="49"/>
      <c r="C603" s="38"/>
      <c r="D603" s="50"/>
      <c r="E603" s="49"/>
      <c r="F603" s="56"/>
      <c r="G603" s="26"/>
      <c r="H603" s="28"/>
      <c r="I603" s="32"/>
      <c r="J603" s="37"/>
      <c r="K603" s="33"/>
      <c r="L603" s="34"/>
      <c r="M603" s="35"/>
      <c r="N603" s="35"/>
      <c r="O603" s="36"/>
      <c r="P603" s="38"/>
      <c r="Q603" s="38"/>
      <c r="R603" s="49"/>
      <c r="S603" s="38">
        <f>L603-I603</f>
        <v>0</v>
      </c>
      <c r="T603" s="39" t="str">
        <f>_xlfn.IFNA(VLOOKUP(G603,'附表（价格）'!A:C,3,0),"")</f>
        <v/>
      </c>
      <c r="U603" s="40">
        <f t="shared" si="44"/>
        <v>0</v>
      </c>
      <c r="V603" s="33"/>
      <c r="W603" s="40">
        <f t="shared" si="45"/>
        <v>0</v>
      </c>
      <c r="X603" s="20"/>
      <c r="Y603" s="44"/>
      <c r="Z603" s="44"/>
      <c r="AC603" s="43" t="str">
        <f>_xlfn.IFNA(VLOOKUP(Y603,H:H,1,0),"")</f>
        <v/>
      </c>
      <c r="AD603" s="43" t="str">
        <f>_xlfn.IFNA(VLOOKUP(Z603,H:H,1,0),"")</f>
        <v/>
      </c>
    </row>
    <row r="604" spans="1:30" ht="20" customHeight="1">
      <c r="A604" s="26" t="str">
        <f t="shared" si="43"/>
        <v/>
      </c>
      <c r="B604" s="49"/>
      <c r="C604" s="38"/>
      <c r="D604" s="50"/>
      <c r="E604" s="49"/>
      <c r="F604" s="56"/>
      <c r="G604" s="26"/>
      <c r="H604" s="28"/>
      <c r="I604" s="32"/>
      <c r="J604" s="37"/>
      <c r="K604" s="33"/>
      <c r="L604" s="34"/>
      <c r="M604" s="35"/>
      <c r="N604" s="35"/>
      <c r="O604" s="36"/>
      <c r="P604" s="38"/>
      <c r="Q604" s="38"/>
      <c r="R604" s="49"/>
      <c r="S604" s="38">
        <f>L604-I604</f>
        <v>0</v>
      </c>
      <c r="T604" s="39" t="str">
        <f>_xlfn.IFNA(VLOOKUP(G604,'附表（价格）'!A:C,3,0),"")</f>
        <v/>
      </c>
      <c r="U604" s="40">
        <f t="shared" si="44"/>
        <v>0</v>
      </c>
      <c r="V604" s="33"/>
      <c r="W604" s="40">
        <f t="shared" si="45"/>
        <v>0</v>
      </c>
      <c r="X604" s="20"/>
      <c r="Y604" s="44"/>
      <c r="Z604" s="44"/>
      <c r="AC604" s="43" t="str">
        <f>_xlfn.IFNA(VLOOKUP(Y604,H:H,1,0),"")</f>
        <v/>
      </c>
      <c r="AD604" s="43" t="str">
        <f>_xlfn.IFNA(VLOOKUP(Z604,H:H,1,0),"")</f>
        <v/>
      </c>
    </row>
    <row r="605" spans="1:30" ht="20" customHeight="1">
      <c r="A605" s="26" t="str">
        <f t="shared" si="43"/>
        <v/>
      </c>
      <c r="B605" s="49"/>
      <c r="C605" s="38"/>
      <c r="D605" s="50"/>
      <c r="E605" s="49"/>
      <c r="F605" s="56"/>
      <c r="G605" s="26"/>
      <c r="H605" s="28"/>
      <c r="I605" s="32"/>
      <c r="J605" s="37"/>
      <c r="K605" s="33"/>
      <c r="L605" s="34"/>
      <c r="M605" s="35"/>
      <c r="N605" s="35"/>
      <c r="O605" s="36"/>
      <c r="P605" s="38"/>
      <c r="Q605" s="38"/>
      <c r="R605" s="49"/>
      <c r="S605" s="38">
        <f>L605-I605</f>
        <v>0</v>
      </c>
      <c r="T605" s="39" t="str">
        <f>_xlfn.IFNA(VLOOKUP(G605,'附表（价格）'!A:C,3,0),"")</f>
        <v/>
      </c>
      <c r="U605" s="40">
        <f t="shared" si="44"/>
        <v>0</v>
      </c>
      <c r="V605" s="33"/>
      <c r="W605" s="40">
        <f t="shared" si="45"/>
        <v>0</v>
      </c>
      <c r="X605" s="20"/>
      <c r="Y605" s="44"/>
      <c r="Z605" s="44"/>
      <c r="AC605" s="43" t="str">
        <f>_xlfn.IFNA(VLOOKUP(Y605,H:H,1,0),"")</f>
        <v/>
      </c>
      <c r="AD605" s="43" t="str">
        <f>_xlfn.IFNA(VLOOKUP(Z605,H:H,1,0),"")</f>
        <v/>
      </c>
    </row>
    <row r="606" spans="1:30" ht="20" customHeight="1">
      <c r="A606" s="26" t="str">
        <f t="shared" si="43"/>
        <v/>
      </c>
      <c r="B606" s="49"/>
      <c r="C606" s="38"/>
      <c r="D606" s="50"/>
      <c r="E606" s="49"/>
      <c r="F606" s="56"/>
      <c r="G606" s="26"/>
      <c r="H606" s="28"/>
      <c r="I606" s="32"/>
      <c r="J606" s="37"/>
      <c r="K606" s="33"/>
      <c r="L606" s="34"/>
      <c r="M606" s="35"/>
      <c r="N606" s="35"/>
      <c r="O606" s="36"/>
      <c r="P606" s="38"/>
      <c r="Q606" s="38"/>
      <c r="R606" s="49"/>
      <c r="S606" s="38">
        <f>L606-I606</f>
        <v>0</v>
      </c>
      <c r="T606" s="39" t="str">
        <f>_xlfn.IFNA(VLOOKUP(G606,'附表（价格）'!A:C,3,0),"")</f>
        <v/>
      </c>
      <c r="U606" s="40">
        <f t="shared" si="44"/>
        <v>0</v>
      </c>
      <c r="V606" s="33"/>
      <c r="W606" s="40">
        <f t="shared" si="45"/>
        <v>0</v>
      </c>
      <c r="X606" s="20"/>
      <c r="Y606" s="44"/>
      <c r="Z606" s="44"/>
      <c r="AC606" s="43" t="str">
        <f>_xlfn.IFNA(VLOOKUP(Y606,H:H,1,0),"")</f>
        <v/>
      </c>
      <c r="AD606" s="43" t="str">
        <f>_xlfn.IFNA(VLOOKUP(Z606,H:H,1,0),"")</f>
        <v/>
      </c>
    </row>
    <row r="607" spans="1:30" ht="20" customHeight="1">
      <c r="A607" s="26" t="str">
        <f t="shared" si="43"/>
        <v/>
      </c>
      <c r="B607" s="49"/>
      <c r="C607" s="38"/>
      <c r="D607" s="50"/>
      <c r="E607" s="49"/>
      <c r="F607" s="56"/>
      <c r="G607" s="26"/>
      <c r="H607" s="28"/>
      <c r="I607" s="32"/>
      <c r="J607" s="37"/>
      <c r="K607" s="33"/>
      <c r="L607" s="34"/>
      <c r="M607" s="35"/>
      <c r="N607" s="35"/>
      <c r="O607" s="36"/>
      <c r="P607" s="38"/>
      <c r="Q607" s="38"/>
      <c r="R607" s="49"/>
      <c r="S607" s="38">
        <f>L607-I607</f>
        <v>0</v>
      </c>
      <c r="T607" s="39" t="str">
        <f>_xlfn.IFNA(VLOOKUP(G607,'附表（价格）'!A:C,3,0),"")</f>
        <v/>
      </c>
      <c r="U607" s="40">
        <f t="shared" si="44"/>
        <v>0</v>
      </c>
      <c r="V607" s="33"/>
      <c r="W607" s="40">
        <f t="shared" si="45"/>
        <v>0</v>
      </c>
      <c r="X607" s="20"/>
      <c r="Y607" s="44"/>
      <c r="Z607" s="44"/>
      <c r="AC607" s="43" t="str">
        <f>_xlfn.IFNA(VLOOKUP(Y607,H:H,1,0),"")</f>
        <v/>
      </c>
      <c r="AD607" s="43" t="str">
        <f>_xlfn.IFNA(VLOOKUP(Z607,H:H,1,0),"")</f>
        <v/>
      </c>
    </row>
    <row r="608" spans="1:30" ht="20" customHeight="1">
      <c r="A608" s="26" t="str">
        <f t="shared" si="43"/>
        <v/>
      </c>
      <c r="B608" s="49"/>
      <c r="C608" s="38"/>
      <c r="D608" s="50"/>
      <c r="E608" s="49"/>
      <c r="F608" s="56"/>
      <c r="G608" s="26"/>
      <c r="H608" s="28"/>
      <c r="I608" s="32"/>
      <c r="J608" s="37"/>
      <c r="K608" s="33"/>
      <c r="L608" s="34"/>
      <c r="M608" s="35"/>
      <c r="N608" s="35"/>
      <c r="O608" s="36"/>
      <c r="P608" s="38"/>
      <c r="Q608" s="38"/>
      <c r="R608" s="49"/>
      <c r="S608" s="38">
        <f>L608-I608</f>
        <v>0</v>
      </c>
      <c r="T608" s="39" t="str">
        <f>_xlfn.IFNA(VLOOKUP(G608,'附表（价格）'!A:C,3,0),"")</f>
        <v/>
      </c>
      <c r="U608" s="40">
        <f t="shared" si="44"/>
        <v>0</v>
      </c>
      <c r="V608" s="33"/>
      <c r="W608" s="40">
        <f t="shared" si="45"/>
        <v>0</v>
      </c>
      <c r="X608" s="20"/>
      <c r="Y608" s="44"/>
      <c r="Z608" s="44"/>
      <c r="AC608" s="43" t="str">
        <f>_xlfn.IFNA(VLOOKUP(Y608,H:H,1,0),"")</f>
        <v/>
      </c>
      <c r="AD608" s="43" t="str">
        <f>_xlfn.IFNA(VLOOKUP(Z608,H:H,1,0),"")</f>
        <v/>
      </c>
    </row>
  </sheetData>
  <phoneticPr fontId="15" type="noConversion"/>
  <conditionalFormatting sqref="G2:G600">
    <cfRule type="containsText" dxfId="19" priority="11" operator="containsText" text="大床">
      <formula>NOT(ISERROR(SEARCH("大床",G2)))</formula>
    </cfRule>
    <cfRule type="containsText" dxfId="18" priority="12" operator="containsText" text="套房">
      <formula>NOT(ISERROR(SEARCH("套房",G2)))</formula>
    </cfRule>
  </conditionalFormatting>
  <conditionalFormatting sqref="G601:G608">
    <cfRule type="containsText" dxfId="17" priority="1" operator="containsText" text="大床">
      <formula>NOT(ISERROR(SEARCH("大床",G601)))</formula>
    </cfRule>
    <cfRule type="containsText" dxfId="16" priority="2" operator="containsText" text="套房">
      <formula>NOT(ISERROR(SEARCH("套房",G601)))</formula>
    </cfRule>
  </conditionalFormatting>
  <conditionalFormatting sqref="H2:H600">
    <cfRule type="duplicateValues" dxfId="15" priority="24"/>
  </conditionalFormatting>
  <conditionalFormatting sqref="H601:H608">
    <cfRule type="duplicateValues" dxfId="14" priority="4"/>
  </conditionalFormatting>
  <conditionalFormatting sqref="N2:N600">
    <cfRule type="expression" dxfId="13" priority="26">
      <formula>FIND("提供",M2)</formula>
    </cfRule>
  </conditionalFormatting>
  <conditionalFormatting sqref="N601:N608">
    <cfRule type="expression" dxfId="12" priority="6">
      <formula>FIND("提供",M601)</formula>
    </cfRule>
  </conditionalFormatting>
  <conditionalFormatting sqref="Y1:AD600 Y609:AD1048576">
    <cfRule type="duplicateValues" dxfId="11" priority="13"/>
  </conditionalFormatting>
  <conditionalFormatting sqref="N2:O608 P3:Q608">
    <cfRule type="expression" dxfId="10" priority="28">
      <formula>FIND("不需要",M2)</formula>
    </cfRule>
  </conditionalFormatting>
  <conditionalFormatting sqref="O2:O608">
    <cfRule type="expression" dxfId="9" priority="27">
      <formula>FIND("不需要",M2)</formula>
    </cfRule>
  </conditionalFormatting>
  <conditionalFormatting sqref="O2:O608">
    <cfRule type="expression" dxfId="8" priority="25">
      <formula>FIND("提供",M2)</formula>
    </cfRule>
  </conditionalFormatting>
  <conditionalFormatting sqref="P3:Q600">
    <cfRule type="expression" dxfId="7" priority="32">
      <formula>FIND("不需要",N3)</formula>
    </cfRule>
    <cfRule type="expression" dxfId="6" priority="34">
      <formula>FIND("提供",N3)</formula>
    </cfRule>
  </conditionalFormatting>
  <conditionalFormatting sqref="P601:Q608">
    <cfRule type="expression" dxfId="5" priority="9">
      <formula>FIND("不需要",N601)</formula>
    </cfRule>
    <cfRule type="expression" dxfId="4" priority="10">
      <formula>FIND("提供",N601)</formula>
    </cfRule>
  </conditionalFormatting>
  <conditionalFormatting sqref="Y601:AD608">
    <cfRule type="duplicateValues" dxfId="3" priority="3"/>
  </conditionalFormatting>
  <conditionalFormatting sqref="J2:J608">
    <cfRule type="expression" dxfId="2" priority="36">
      <formula>FIND("不需要",O2)</formula>
    </cfRule>
  </conditionalFormatting>
  <conditionalFormatting sqref="J2:J608">
    <cfRule type="expression" dxfId="1" priority="38">
      <formula>FIND("不需要",N2)</formula>
    </cfRule>
  </conditionalFormatting>
  <conditionalFormatting sqref="J2:J608">
    <cfRule type="expression" dxfId="0" priority="42">
      <formula>FIND("提供",N2)</formula>
    </cfRule>
  </conditionalFormatting>
  <dataValidations count="3">
    <dataValidation type="list" allowBlank="1" showInputMessage="1" showErrorMessage="1" sqref="G2:G608" xr:uid="{00000000-0002-0000-0000-000000000000}">
      <formula1>"标间,大床,套房"</formula1>
    </dataValidation>
    <dataValidation type="list" allowBlank="1" showInputMessage="1" showErrorMessage="1" sqref="M2:M608" xr:uid="{00000000-0002-0000-0000-000001000000}">
      <formula1>"提供,不需要"</formula1>
    </dataValidation>
    <dataValidation type="list" allowBlank="1" showInputMessage="1" showErrorMessage="1" sqref="J2:J608" xr:uid="{00000000-0002-0000-0000-000002000000}">
      <formula1>"√,×"</formula1>
    </dataValidation>
  </dataValidations>
  <pageMargins left="0.7" right="0.7" top="0.75" bottom="0.75" header="0.3" footer="0.3"/>
  <pageSetup paperSize="9" scale="31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4"/>
  <sheetViews>
    <sheetView workbookViewId="0">
      <selection activeCell="G24" sqref="G24"/>
    </sheetView>
  </sheetViews>
  <sheetFormatPr baseColWidth="10" defaultColWidth="8.83203125" defaultRowHeight="15"/>
  <cols>
    <col min="1" max="1" width="6" style="1" customWidth="1"/>
    <col min="2" max="2" width="5.1640625" style="1" customWidth="1"/>
    <col min="3" max="3" width="9.1640625" style="14" customWidth="1"/>
  </cols>
  <sheetData>
    <row r="1" spans="1:3">
      <c r="A1" s="15" t="s">
        <v>6</v>
      </c>
      <c r="B1" s="15" t="s">
        <v>1744</v>
      </c>
      <c r="C1" s="16" t="s">
        <v>1745</v>
      </c>
    </row>
    <row r="2" spans="1:3">
      <c r="A2" s="15" t="s">
        <v>23</v>
      </c>
      <c r="B2" s="17"/>
      <c r="C2" s="18">
        <v>480</v>
      </c>
    </row>
    <row r="3" spans="1:3">
      <c r="A3" s="15" t="s">
        <v>24</v>
      </c>
      <c r="B3" s="17"/>
      <c r="C3" s="18">
        <v>480</v>
      </c>
    </row>
    <row r="4" spans="1:3">
      <c r="A4" s="15" t="s">
        <v>1746</v>
      </c>
      <c r="B4" s="17"/>
      <c r="C4" s="18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workbookViewId="0">
      <pane ySplit="1" topLeftCell="A2" activePane="bottomLeft" state="frozen"/>
      <selection pane="bottomLeft" activeCell="J18" sqref="J18"/>
    </sheetView>
  </sheetViews>
  <sheetFormatPr baseColWidth="10" defaultColWidth="9" defaultRowHeight="15"/>
  <cols>
    <col min="2" max="2" width="17.6640625" customWidth="1"/>
    <col min="3" max="3" width="14.6640625" customWidth="1"/>
    <col min="4" max="4" width="11.83203125" customWidth="1"/>
    <col min="5" max="5" width="9.5" customWidth="1"/>
    <col min="6" max="6" width="17.83203125" customWidth="1"/>
    <col min="7" max="7" width="17.5" customWidth="1"/>
    <col min="8" max="9" width="9.6640625" style="1" customWidth="1"/>
  </cols>
  <sheetData>
    <row r="1" spans="1:9">
      <c r="A1" s="6" t="s">
        <v>0</v>
      </c>
      <c r="B1" s="6" t="s">
        <v>1747</v>
      </c>
      <c r="C1" s="6" t="s">
        <v>1748</v>
      </c>
      <c r="D1" s="6" t="s">
        <v>1749</v>
      </c>
      <c r="E1" s="6" t="s">
        <v>1750</v>
      </c>
      <c r="F1" s="6" t="s">
        <v>1751</v>
      </c>
      <c r="G1" s="7" t="s">
        <v>1752</v>
      </c>
      <c r="H1" s="8" t="s">
        <v>1753</v>
      </c>
      <c r="I1" s="8" t="s">
        <v>1754</v>
      </c>
    </row>
    <row r="2" spans="1:9">
      <c r="A2" s="6">
        <v>1</v>
      </c>
      <c r="B2" s="9" t="s">
        <v>1755</v>
      </c>
      <c r="C2" s="9" t="s">
        <v>1756</v>
      </c>
      <c r="D2" s="9"/>
      <c r="E2" s="10" t="s">
        <v>1757</v>
      </c>
      <c r="F2" s="9" t="s">
        <v>1758</v>
      </c>
      <c r="G2" s="10" t="s">
        <v>1759</v>
      </c>
      <c r="H2" s="11" t="s">
        <v>1756</v>
      </c>
      <c r="I2" s="11" t="s">
        <v>1756</v>
      </c>
    </row>
    <row r="3" spans="1:9">
      <c r="A3" s="6">
        <v>2</v>
      </c>
      <c r="B3" s="9" t="s">
        <v>1755</v>
      </c>
      <c r="C3" s="9"/>
      <c r="D3" s="9"/>
      <c r="E3" s="6"/>
      <c r="F3" s="6"/>
      <c r="G3" s="6"/>
      <c r="H3" s="11"/>
      <c r="I3" s="11"/>
    </row>
    <row r="4" spans="1:9">
      <c r="A4" s="6">
        <v>3</v>
      </c>
      <c r="B4" s="9" t="s">
        <v>1755</v>
      </c>
      <c r="C4" s="6"/>
      <c r="D4" s="9"/>
      <c r="E4" s="6"/>
      <c r="F4" s="9"/>
      <c r="G4" s="6"/>
    </row>
    <row r="5" spans="1:9">
      <c r="A5" s="6">
        <v>4</v>
      </c>
      <c r="B5" s="9" t="s">
        <v>1755</v>
      </c>
      <c r="C5" s="6"/>
      <c r="D5" s="9"/>
      <c r="E5" s="6"/>
      <c r="F5" s="9"/>
      <c r="G5" s="6"/>
    </row>
    <row r="6" spans="1:9">
      <c r="A6" s="6">
        <v>5</v>
      </c>
      <c r="B6" s="9" t="s">
        <v>1755</v>
      </c>
      <c r="C6" s="6"/>
      <c r="D6" s="9"/>
      <c r="E6" s="6"/>
      <c r="F6" s="6"/>
      <c r="G6" s="6"/>
    </row>
    <row r="7" spans="1:9">
      <c r="A7" s="6">
        <v>6</v>
      </c>
      <c r="B7" s="9" t="s">
        <v>1755</v>
      </c>
      <c r="C7" s="6"/>
      <c r="D7" s="9"/>
      <c r="E7" s="6"/>
      <c r="F7" s="9"/>
      <c r="G7" s="6"/>
    </row>
    <row r="8" spans="1:9">
      <c r="A8" s="6">
        <v>7</v>
      </c>
      <c r="B8" s="9" t="s">
        <v>1755</v>
      </c>
      <c r="C8" s="6"/>
      <c r="D8" s="9"/>
      <c r="E8" s="6"/>
      <c r="F8" s="6"/>
      <c r="G8" s="6"/>
    </row>
    <row r="9" spans="1:9">
      <c r="A9" s="6">
        <v>8</v>
      </c>
      <c r="B9" s="9" t="s">
        <v>1755</v>
      </c>
      <c r="C9" s="6"/>
      <c r="D9" s="9"/>
      <c r="E9" s="6"/>
      <c r="F9" s="9"/>
      <c r="G9" s="6"/>
    </row>
    <row r="10" spans="1:9">
      <c r="A10" s="6">
        <v>9</v>
      </c>
      <c r="B10" s="9" t="s">
        <v>1755</v>
      </c>
      <c r="C10" s="6"/>
      <c r="D10" s="9"/>
      <c r="E10" s="6"/>
      <c r="F10" s="6"/>
      <c r="G10" s="6"/>
    </row>
    <row r="11" spans="1:9">
      <c r="A11" s="6">
        <v>10</v>
      </c>
      <c r="B11" s="9" t="s">
        <v>1755</v>
      </c>
      <c r="C11" s="6"/>
      <c r="D11" s="9"/>
      <c r="E11" s="6"/>
      <c r="F11" s="6"/>
      <c r="G11" s="6"/>
    </row>
    <row r="12" spans="1:9">
      <c r="A12" s="6">
        <v>11</v>
      </c>
      <c r="B12" s="9" t="s">
        <v>1755</v>
      </c>
      <c r="C12" s="6"/>
      <c r="D12" s="9"/>
      <c r="E12" s="6"/>
      <c r="F12" s="6"/>
      <c r="G12" s="6"/>
    </row>
    <row r="13" spans="1:9">
      <c r="A13" s="6">
        <v>12</v>
      </c>
      <c r="B13" s="9" t="s">
        <v>1755</v>
      </c>
      <c r="C13" s="12"/>
      <c r="D13" s="12"/>
      <c r="E13" s="12"/>
      <c r="F13" s="12"/>
      <c r="G13" s="12"/>
    </row>
    <row r="14" spans="1:9">
      <c r="A14" s="6">
        <v>13</v>
      </c>
      <c r="B14" s="9" t="s">
        <v>1755</v>
      </c>
      <c r="C14" s="12"/>
      <c r="D14" s="12"/>
      <c r="E14" s="12"/>
      <c r="F14" s="12"/>
      <c r="G14" s="12"/>
    </row>
    <row r="15" spans="1:9">
      <c r="A15" s="6">
        <v>14</v>
      </c>
      <c r="B15" s="9" t="s">
        <v>1755</v>
      </c>
      <c r="C15" s="12"/>
      <c r="D15" s="12"/>
      <c r="E15" s="12"/>
      <c r="F15" s="12"/>
      <c r="G15" s="12"/>
    </row>
    <row r="16" spans="1:9">
      <c r="A16" s="6">
        <v>15</v>
      </c>
      <c r="B16" s="9" t="s">
        <v>1755</v>
      </c>
      <c r="C16" s="12"/>
      <c r="D16" s="12"/>
      <c r="E16" s="12"/>
      <c r="F16" s="12"/>
      <c r="G16" s="12"/>
    </row>
    <row r="17" spans="1:7">
      <c r="A17" s="6">
        <v>16</v>
      </c>
      <c r="B17" s="9" t="s">
        <v>1755</v>
      </c>
      <c r="C17" s="12"/>
      <c r="D17" s="12"/>
      <c r="E17" s="12"/>
      <c r="F17" s="12"/>
      <c r="G17" s="12"/>
    </row>
    <row r="18" spans="1:7">
      <c r="A18" s="6">
        <v>17</v>
      </c>
      <c r="B18" s="9" t="s">
        <v>1755</v>
      </c>
      <c r="C18" s="12"/>
      <c r="D18" s="12"/>
      <c r="E18" s="12"/>
      <c r="F18" s="12"/>
      <c r="G18" s="12"/>
    </row>
    <row r="19" spans="1:7">
      <c r="A19" s="6">
        <v>18</v>
      </c>
      <c r="B19" s="9" t="s">
        <v>1755</v>
      </c>
      <c r="C19" s="13"/>
      <c r="D19" s="12"/>
      <c r="E19" s="13"/>
      <c r="F19" s="13"/>
      <c r="G19" s="12"/>
    </row>
    <row r="20" spans="1:7">
      <c r="A20" s="6">
        <v>19</v>
      </c>
      <c r="B20" s="9" t="s">
        <v>1755</v>
      </c>
      <c r="C20" s="13"/>
      <c r="D20" s="12"/>
      <c r="E20" s="13"/>
      <c r="F20" s="13"/>
      <c r="G20" s="12"/>
    </row>
    <row r="21" spans="1:7">
      <c r="C21" s="2"/>
      <c r="E21" s="2"/>
    </row>
    <row r="22" spans="1:7">
      <c r="C22" s="2"/>
      <c r="E22" s="2"/>
    </row>
    <row r="23" spans="1:7">
      <c r="C23" s="2"/>
    </row>
  </sheetData>
  <phoneticPr fontId="15" type="noConversion"/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A7" sqref="A7:F7"/>
    </sheetView>
  </sheetViews>
  <sheetFormatPr baseColWidth="10" defaultColWidth="8.83203125" defaultRowHeight="15"/>
  <cols>
    <col min="3" max="3" width="13" style="1" customWidth="1"/>
    <col min="4" max="5" width="9" style="1"/>
    <col min="6" max="6" width="13" style="1" customWidth="1"/>
  </cols>
  <sheetData>
    <row r="1" spans="1:6">
      <c r="A1" s="2"/>
      <c r="B1" s="2" t="s">
        <v>1760</v>
      </c>
      <c r="C1" s="3" t="s">
        <v>1761</v>
      </c>
      <c r="D1" s="3" t="s">
        <v>1762</v>
      </c>
      <c r="E1" s="3" t="s">
        <v>1763</v>
      </c>
      <c r="F1" s="3" t="s">
        <v>1764</v>
      </c>
    </row>
    <row r="2" spans="1:6">
      <c r="A2" t="s">
        <v>1765</v>
      </c>
      <c r="C2" s="3" t="s">
        <v>1766</v>
      </c>
    </row>
    <row r="3" spans="1:6">
      <c r="A3" t="s">
        <v>1765</v>
      </c>
      <c r="C3" s="3" t="s">
        <v>1767</v>
      </c>
    </row>
    <row r="4" spans="1:6">
      <c r="A4" s="2" t="s">
        <v>1768</v>
      </c>
      <c r="B4" t="s">
        <v>1769</v>
      </c>
      <c r="C4" s="1" t="s">
        <v>1767</v>
      </c>
      <c r="D4" s="1">
        <v>400</v>
      </c>
      <c r="F4" s="1" t="s">
        <v>1770</v>
      </c>
    </row>
    <row r="5" spans="1:6">
      <c r="A5" t="s">
        <v>1768</v>
      </c>
      <c r="B5" s="2" t="s">
        <v>1771</v>
      </c>
      <c r="C5" s="1" t="s">
        <v>1767</v>
      </c>
      <c r="D5" s="1">
        <v>400</v>
      </c>
      <c r="F5" s="1" t="s">
        <v>1772</v>
      </c>
    </row>
    <row r="6" spans="1:6">
      <c r="A6" t="s">
        <v>1768</v>
      </c>
      <c r="B6" s="2" t="s">
        <v>1773</v>
      </c>
      <c r="C6" s="1" t="s">
        <v>1767</v>
      </c>
      <c r="D6" s="1">
        <v>400</v>
      </c>
      <c r="F6" s="1" t="s">
        <v>1774</v>
      </c>
    </row>
    <row r="7" spans="1:6">
      <c r="A7" s="4" t="s">
        <v>1768</v>
      </c>
      <c r="B7" s="4" t="s">
        <v>1775</v>
      </c>
      <c r="C7" s="5" t="s">
        <v>1766</v>
      </c>
      <c r="D7" s="5">
        <v>500</v>
      </c>
      <c r="E7" s="5"/>
      <c r="F7" s="5" t="s">
        <v>1776</v>
      </c>
    </row>
    <row r="8" spans="1:6">
      <c r="A8" t="s">
        <v>1768</v>
      </c>
      <c r="C8" s="3" t="s">
        <v>1777</v>
      </c>
      <c r="D8" s="1">
        <v>300</v>
      </c>
      <c r="F8" s="3" t="s">
        <v>1778</v>
      </c>
    </row>
  </sheetData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登记表</vt:lpstr>
      <vt:lpstr>附表（价格）</vt:lpstr>
      <vt:lpstr>人员安排</vt:lpstr>
      <vt:lpstr>用餐情况</vt:lpstr>
      <vt:lpstr>登记表!Print_Area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2015-06-06T02:19:00Z</dcterms:created>
  <dcterms:modified xsi:type="dcterms:W3CDTF">2021-04-21T05:55:41Z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812A9624B7CC4D4FAAB3B88FF20F960E</vt:lpwstr>
  </property>
</Properties>
</file>