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filterPrivacy="1" codeName="ThisWorkbook"/>
  <bookViews>
    <workbookView xWindow="0" yWindow="0" windowWidth="17256" windowHeight="5676"/>
  </bookViews>
  <sheets>
    <sheet name="Factuur" sheetId="1" r:id="rId1"/>
    <sheet name="Bedrijfsgegevens" sheetId="2" r:id="rId2"/>
  </sheets>
  <definedNames>
    <definedName name="Bedrijfsgegevens_Adresregel1">INDEX(Bedrijfsgegevens[WAARDE],MATCH("Adresregel 1",Bedrijfsgegevens[UW BEDRIJFSINFORMATIE],0))</definedName>
    <definedName name="Bedrijfsgegevens_Adresregel2">INDEX(Bedrijfsgegevens[WAARDE],MATCH("Adresregel 2",Bedrijfsgegevens[UW BEDRIJFSINFORMATIE],0))</definedName>
    <definedName name="Bedrijfsgegevens_Adresregel3">INDEX(Bedrijfsgegevens[WAARDE],MATCH("Adresregel 3",Bedrijfsgegevens[UW BEDRIJFSINFORMATIE],0))</definedName>
    <definedName name="Bedrijfsgegevens_Adresregel4">INDEX(Bedrijfsgegevens[WAARDE],MATCH("Adresregel 4",Bedrijfsgegevens[UW BEDRIJFSINFORMATIE],0))</definedName>
    <definedName name="Bedrijfsgegevens_Adresregel5">INDEX(Bedrijfsgegevens[WAARDE],MATCH("Adresregel 5",Bedrijfsgegevens[UW BEDRIJFSINFORMATIE],0))</definedName>
    <definedName name="Bedrijfsgegevens_AdresVanBank">INDEX(Bedrijfsgegevens[WAARDE],MATCH("Adres van bank",Bedrijfsgegevens[UW BEDRIJFSINFORMATIE],0))</definedName>
    <definedName name="Bedrijfsgegevens_Bankrekening">INDEX(Bedrijfsgegevens[WAARDE],MATCH("Rekeningnummer",Bedrijfsgegevens[UW BEDRIJFSINFORMATIE],0))</definedName>
    <definedName name="Bedrijfsgegevens_BegunstigdeCheque">INDEX(Bedrijfsgegevens[WAARDE],MATCH("Cheques uitschrijven op naam van",Bedrijfsgegevens[UW BEDRIJFSINFORMATIE],0))</definedName>
    <definedName name="Bedrijfsgegevens_BIC">INDEX(Bedrijfsgegevens[WAARDE],MATCH("Routeringsnummer (SWIFT-code)",Bedrijfsgegevens[UW BEDRIJFSINFORMATIE],0))</definedName>
    <definedName name="Bedrijfsgegevens_NaamBegunstigdeBank">INDEX(Bedrijfsgegevens[WAARDE],MATCH("Naam van begunstigde voor overschrijving",Bedrijfsgegevens[UW BEDRIJFSINFORMATIE],0))</definedName>
    <definedName name="Bedrijfsgegevens_NaamVanBank">INDEX(Bedrijfsgegevens[WAARDE],MATCH("Naam van bank",Bedrijfsgegevens[UW BEDRIJFSINFORMATIE],0))</definedName>
    <definedName name="Bedrijfsgegevens_UwBedrijfsnaam">INDEX(Bedrijfsgegevens[WAARDE],MATCH("Bedrijfsnaam",Bedrijfsgegevens[UW BEDRIJFSINFORMATIE],0))</definedName>
    <definedName name="Bedrijfsgegevens_UwEmailadres">INDEX(Bedrijfsgegevens[WAARDE],MATCH("E-mail",Bedrijfsgegevens[UW BEDRIJFSINFORMATIE],0))</definedName>
    <definedName name="Bedrijfsgegevens_UwFax">INDEX(Bedrijfsgegevens[WAARDE],MATCH("Fax",Bedrijfsgegevens[UW BEDRIJFSINFORMATIE],0))</definedName>
    <definedName name="Bedrijfsgegevens_UwNaam">INDEX(Bedrijfsgegevens[WAARDE],MATCH("Uw naam",Bedrijfsgegevens[UW BEDRIJFSINFORMATIE],0))</definedName>
    <definedName name="Bedrijfsgegevens_UwTelefoon">INDEX(Bedrijfsgegevens[WAARDE],MATCH("Telefoonnummer",Bedrijfsgegevens[UW BEDRIJFSINFORMATIE],0))</definedName>
    <definedName name="Bedrijfsgegevens_UwURL">INDEX(Bedrijfsgegevens[WAARDE],MATCH("Website",Bedrijfsgegevens[UW BEDRIJFSINFORMATIE],0))</definedName>
    <definedName name="Bedrijfsgegevens_UwValutaafkorting">INDEX(Bedrijfsgegevens[WAARDE],MATCH("Afkorting valuta",Bedrijfsgegevens[UW BEDRIJFSINFORMATIE],0))</definedName>
    <definedName name="TotaalFactuur">Factuur!$E$33</definedName>
    <definedName name="WeergaveFactuurnummer">Factuur!$C$2</definedName>
  </definedNames>
  <calcPr calcId="171027"/>
</workbook>
</file>

<file path=xl/calcChain.xml><?xml version="1.0" encoding="utf-8"?>
<calcChain xmlns="http://schemas.openxmlformats.org/spreadsheetml/2006/main">
  <c r="E37" i="1" l="1"/>
  <c r="D33" i="1" l="1"/>
  <c r="E39" i="1"/>
  <c r="E38" i="1"/>
  <c r="E40" i="1"/>
  <c r="B44" i="1"/>
  <c r="B42" i="1"/>
  <c r="B37" i="1"/>
  <c r="B41" i="1" l="1"/>
  <c r="B40" i="1"/>
  <c r="B39" i="1"/>
  <c r="B38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5" i="1"/>
  <c r="E31" i="1" l="1"/>
  <c r="E32" i="1" s="1"/>
  <c r="E42" i="1"/>
  <c r="E41" i="1"/>
  <c r="E10" i="1" l="1"/>
  <c r="E33" i="1" l="1"/>
  <c r="D3" i="1" s="1"/>
</calcChain>
</file>

<file path=xl/sharedStrings.xml><?xml version="1.0" encoding="utf-8"?>
<sst xmlns="http://schemas.openxmlformats.org/spreadsheetml/2006/main" count="59" uniqueCount="49">
  <si>
    <t>Korting</t>
  </si>
  <si>
    <t>Netto totaal</t>
  </si>
  <si>
    <t>Btw</t>
  </si>
  <si>
    <t>Uw naam</t>
  </si>
  <si>
    <t>Website</t>
  </si>
  <si>
    <t>Fax</t>
  </si>
  <si>
    <t>Afkorting valuta</t>
  </si>
  <si>
    <t>EUR</t>
  </si>
  <si>
    <t>Naam van bank</t>
  </si>
  <si>
    <t>Adres van bank</t>
  </si>
  <si>
    <t>Rekeningnummer</t>
  </si>
  <si>
    <t>Routeringsnummer (SWIFT-code)</t>
  </si>
  <si>
    <t>Adresregel 1</t>
  </si>
  <si>
    <t>Adresregel 2</t>
  </si>
  <si>
    <t>Adresregel 3</t>
  </si>
  <si>
    <t>Adresregel 4</t>
  </si>
  <si>
    <t>Adresregel 5</t>
  </si>
  <si>
    <t>Bedrijfsnaam</t>
  </si>
  <si>
    <t>Naam van begunstigde voor overschrijving</t>
  </si>
  <si>
    <t>Cheques uitschrijven op naam van</t>
  </si>
  <si>
    <t>AANTAL</t>
  </si>
  <si>
    <t>BETALINGSGEGEVENS</t>
  </si>
  <si>
    <t>OVERIGE INFORMATIE</t>
  </si>
  <si>
    <t>WAARDE</t>
  </si>
  <si>
    <t>UW BEDRIJFSINFORMATIE</t>
  </si>
  <si>
    <t>BEDRIJFSGEGEVENS</t>
  </si>
  <si>
    <t>Hoofdstraat 234, 1234 AB Oranjestad</t>
  </si>
  <si>
    <t>E-mail</t>
  </si>
  <si>
    <t>FACTUUR</t>
  </si>
  <si>
    <t>0005</t>
  </si>
  <si>
    <t xml:space="preserve"> </t>
  </si>
  <si>
    <t>0425-5551050</t>
  </si>
  <si>
    <t>0425-5551051</t>
  </si>
  <si>
    <t>Telefoonnummer</t>
  </si>
  <si>
    <t>FishyThingyINC</t>
  </si>
  <si>
    <t>VERVALDATUM: 7 april 2017</t>
  </si>
  <si>
    <t>Jurriaan Roelen</t>
  </si>
  <si>
    <t>4826 AA Breda</t>
  </si>
  <si>
    <t>Radius College</t>
  </si>
  <si>
    <t>Terheijdenseweg 350</t>
  </si>
  <si>
    <t>TOTAAL</t>
  </si>
  <si>
    <t>Prijs per Uur</t>
  </si>
  <si>
    <t>NAAM</t>
  </si>
  <si>
    <t>Mike Dalmaijer</t>
  </si>
  <si>
    <t>Sjoerd Hoeven</t>
  </si>
  <si>
    <t>Rabobank</t>
  </si>
  <si>
    <t>Elton Boekhoudt</t>
  </si>
  <si>
    <t>elton.boekhoudt@rocwb.nl</t>
  </si>
  <si>
    <t>http://ikwileenwebsite.game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</si>
</sst>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 &quot;€&quot;\ * #,##0.00_ ;_ &quot;€&quot;\ * \-#,##0.00_ ;_ &quot;€&quot;\ * &quot;-&quot;??_ ;_ @_ "/>
    <numFmt numFmtId="164" formatCode="&quot;$&quot;#,##0.00"/>
    <numFmt numFmtId="165" formatCode="&quot;$&quot;#,##0.00;;\-"/>
    <numFmt numFmtId="166" formatCode="#,##0.00;;"/>
    <numFmt numFmtId="167" formatCode="General;;"/>
    <numFmt numFmtId="168" formatCode="&quot;€&quot;\ #,##0.00"/>
    <numFmt numFmtId="169" formatCode="dd\ mmmm\ yyyy"/>
    <numFmt numFmtId="170" formatCode="0.000"/>
  </numFmts>
  <fonts count="19" x14ac:knownFonts="1">
    <font>
      <sz val="8"/>
      <color theme="3"/>
      <name val="Verdana"/>
      <family val="2"/>
      <scheme val="minor"/>
    </font>
    <font>
      <sz val="11"/>
      <name val="Verdana"/>
      <family val="2"/>
      <scheme val="minor"/>
    </font>
    <font>
      <sz val="11"/>
      <color rgb="FF969696"/>
      <name val="Verdana"/>
      <family val="2"/>
      <scheme val="minor"/>
    </font>
    <font>
      <b/>
      <sz val="16"/>
      <color rgb="FF00679A"/>
      <name val="Verdana"/>
      <family val="2"/>
      <scheme val="minor"/>
    </font>
    <font>
      <sz val="8"/>
      <color theme="1"/>
      <name val="Verdana"/>
      <family val="2"/>
      <scheme val="minor"/>
    </font>
    <font>
      <sz val="8"/>
      <name val="Verdana"/>
      <family val="2"/>
      <scheme val="minor"/>
    </font>
    <font>
      <sz val="8"/>
      <color theme="3"/>
      <name val="Verdana"/>
      <family val="2"/>
      <scheme val="minor"/>
    </font>
    <font>
      <sz val="10"/>
      <color theme="1"/>
      <name val="Sylfaen"/>
      <family val="1"/>
      <scheme val="major"/>
    </font>
    <font>
      <sz val="10"/>
      <color theme="4" tint="-0.249977111117893"/>
      <name val="Sylfaen"/>
      <family val="1"/>
      <scheme val="major"/>
    </font>
    <font>
      <b/>
      <sz val="8"/>
      <color theme="3"/>
      <name val="Verdana"/>
      <family val="2"/>
      <scheme val="minor"/>
    </font>
    <font>
      <sz val="7"/>
      <color rgb="FF473530"/>
      <name val="Verdana"/>
      <family val="2"/>
      <scheme val="minor"/>
    </font>
    <font>
      <sz val="11"/>
      <color theme="4"/>
      <name val="Verdana"/>
      <family val="2"/>
      <scheme val="minor"/>
    </font>
    <font>
      <sz val="20"/>
      <color theme="3"/>
      <name val="Sylfaen"/>
      <family val="1"/>
      <scheme val="major"/>
    </font>
    <font>
      <b/>
      <i/>
      <sz val="8"/>
      <color theme="3"/>
      <name val="Verdana"/>
      <family val="2"/>
      <scheme val="minor"/>
    </font>
    <font>
      <sz val="22"/>
      <color theme="4"/>
      <name val="Verdana"/>
      <family val="2"/>
      <scheme val="minor"/>
    </font>
    <font>
      <b/>
      <sz val="8"/>
      <name val="Verdana"/>
      <family val="2"/>
      <scheme val="minor"/>
    </font>
    <font>
      <sz val="20"/>
      <name val="Sylfaen"/>
      <family val="1"/>
      <scheme val="major"/>
    </font>
    <font>
      <sz val="20"/>
      <color theme="4"/>
      <name val="Sylfaen"/>
      <family val="1"/>
      <scheme val="major"/>
    </font>
    <font>
      <u/>
      <sz val="8"/>
      <color theme="10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3">
    <xf numFmtId="0" fontId="0" fillId="0" borderId="0">
      <alignment vertical="center"/>
    </xf>
    <xf numFmtId="44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>
      <alignment vertical="center"/>
    </xf>
    <xf numFmtId="167" fontId="2" fillId="0" borderId="0" xfId="0" applyNumberFormat="1" applyFont="1" applyFill="1">
      <alignment vertical="center"/>
    </xf>
    <xf numFmtId="0" fontId="1" fillId="0" borderId="0" xfId="0" applyFont="1" applyFill="1" applyAlignment="1">
      <alignment vertical="top"/>
    </xf>
    <xf numFmtId="0" fontId="1" fillId="0" borderId="1" xfId="0" applyFont="1" applyFill="1" applyBorder="1">
      <alignment vertical="center"/>
    </xf>
    <xf numFmtId="167" fontId="4" fillId="0" borderId="0" xfId="0" applyNumberFormat="1" applyFont="1" applyFill="1" applyBorder="1" applyAlignment="1">
      <alignment horizontal="left" vertical="center" indent="1"/>
    </xf>
    <xf numFmtId="166" fontId="4" fillId="0" borderId="0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top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right" vertical="center" indent="1"/>
    </xf>
    <xf numFmtId="0" fontId="7" fillId="0" borderId="0" xfId="0" applyFont="1" applyFill="1" applyBorder="1" applyAlignment="1">
      <alignment horizontal="left" vertical="center"/>
    </xf>
    <xf numFmtId="0" fontId="5" fillId="0" borderId="2" xfId="0" applyFont="1" applyFill="1" applyBorder="1">
      <alignment vertical="center"/>
    </xf>
    <xf numFmtId="0" fontId="6" fillId="0" borderId="0" xfId="0" applyFont="1" applyFill="1" applyAlignment="1">
      <alignment horizontal="right" indent="1"/>
    </xf>
    <xf numFmtId="10" fontId="6" fillId="0" borderId="0" xfId="0" applyNumberFormat="1" applyFont="1" applyFill="1" applyAlignment="1">
      <alignment horizontal="right" indent="1"/>
    </xf>
    <xf numFmtId="0" fontId="6" fillId="0" borderId="0" xfId="0" applyFont="1" applyFill="1">
      <alignment vertical="center"/>
    </xf>
    <xf numFmtId="167" fontId="6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right" indent="1"/>
    </xf>
    <xf numFmtId="167" fontId="6" fillId="0" borderId="0" xfId="0" applyNumberFormat="1" applyFont="1" applyFill="1" applyAlignment="1">
      <alignment horizontal="right"/>
    </xf>
    <xf numFmtId="0" fontId="1" fillId="0" borderId="4" xfId="0" applyFont="1" applyFill="1" applyBorder="1">
      <alignment vertical="center"/>
    </xf>
    <xf numFmtId="0" fontId="6" fillId="0" borderId="0" xfId="0" applyFont="1" applyFill="1" applyAlignment="1">
      <alignment horizontal="right"/>
    </xf>
    <xf numFmtId="0" fontId="10" fillId="0" borderId="0" xfId="0" applyFont="1">
      <alignment vertical="center"/>
    </xf>
    <xf numFmtId="9" fontId="6" fillId="0" borderId="2" xfId="0" applyNumberFormat="1" applyFont="1" applyFill="1" applyBorder="1" applyAlignment="1">
      <alignment horizontal="right"/>
    </xf>
    <xf numFmtId="0" fontId="6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12" fillId="0" borderId="3" xfId="0" applyFont="1" applyFill="1" applyBorder="1" applyAlignment="1">
      <alignment horizontal="left"/>
    </xf>
    <xf numFmtId="164" fontId="13" fillId="0" borderId="3" xfId="0" applyNumberFormat="1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5" fillId="0" borderId="6" xfId="0" applyFont="1" applyFill="1" applyBorder="1" applyAlignment="1">
      <alignment vertical="center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7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right" vertical="center" indent="1"/>
    </xf>
    <xf numFmtId="0" fontId="6" fillId="0" borderId="2" xfId="0" applyFont="1" applyFill="1" applyBorder="1" applyAlignment="1">
      <alignment horizontal="right" vertical="center" indent="1"/>
    </xf>
    <xf numFmtId="165" fontId="6" fillId="0" borderId="2" xfId="0" applyNumberFormat="1" applyFont="1" applyFill="1" applyBorder="1" applyAlignment="1">
      <alignment horizontal="right" vertical="center" indent="1"/>
    </xf>
    <xf numFmtId="0" fontId="0" fillId="0" borderId="0" xfId="0" applyFont="1" applyFill="1" applyBorder="1" applyAlignment="1">
      <alignment horizontal="left" vertical="center"/>
    </xf>
    <xf numFmtId="44" fontId="6" fillId="0" borderId="0" xfId="1" applyFont="1" applyFill="1" applyAlignment="1">
      <alignment horizontal="right" vertical="center" indent="1"/>
    </xf>
    <xf numFmtId="168" fontId="6" fillId="0" borderId="0" xfId="1" applyNumberFormat="1" applyFont="1" applyFill="1" applyAlignment="1">
      <alignment horizontal="right" vertical="center" indent="1"/>
    </xf>
    <xf numFmtId="169" fontId="5" fillId="0" borderId="5" xfId="0" applyNumberFormat="1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indent="1"/>
    </xf>
    <xf numFmtId="0" fontId="11" fillId="0" borderId="3" xfId="0" applyFont="1" applyFill="1" applyBorder="1" applyAlignment="1">
      <alignment horizontal="right" vertical="center" indent="1"/>
    </xf>
    <xf numFmtId="168" fontId="11" fillId="0" borderId="1" xfId="1" applyNumberFormat="1" applyFont="1" applyFill="1" applyBorder="1" applyAlignment="1">
      <alignment horizontal="right" vertical="center" indent="1"/>
    </xf>
    <xf numFmtId="168" fontId="11" fillId="0" borderId="3" xfId="1" applyNumberFormat="1" applyFont="1" applyFill="1" applyBorder="1" applyAlignment="1">
      <alignment horizontal="right" vertical="center" indent="1"/>
    </xf>
    <xf numFmtId="0" fontId="9" fillId="0" borderId="0" xfId="0" applyFont="1" applyFill="1" applyAlignment="1">
      <alignment horizontal="right"/>
    </xf>
    <xf numFmtId="167" fontId="6" fillId="0" borderId="0" xfId="0" applyNumberFormat="1" applyFont="1" applyFill="1" applyAlignment="1">
      <alignment horizontal="right"/>
    </xf>
    <xf numFmtId="0" fontId="9" fillId="0" borderId="0" xfId="0" applyFont="1" applyFill="1">
      <alignment vertical="center"/>
    </xf>
    <xf numFmtId="0" fontId="6" fillId="0" borderId="0" xfId="0" applyFont="1" applyFill="1">
      <alignment vertical="center"/>
    </xf>
    <xf numFmtId="167" fontId="6" fillId="0" borderId="0" xfId="0" applyNumberFormat="1" applyFont="1" applyFill="1">
      <alignment vertical="center"/>
    </xf>
    <xf numFmtId="0" fontId="0" fillId="0" borderId="3" xfId="0" applyFill="1" applyBorder="1" applyAlignment="1">
      <alignment horizontal="left"/>
    </xf>
    <xf numFmtId="0" fontId="0" fillId="0" borderId="0" xfId="0" applyFont="1" applyFill="1">
      <alignment vertical="center"/>
    </xf>
    <xf numFmtId="167" fontId="0" fillId="0" borderId="0" xfId="0" applyNumberFormat="1" applyFont="1" applyFill="1">
      <alignment vertical="center"/>
    </xf>
    <xf numFmtId="167" fontId="0" fillId="0" borderId="0" xfId="0" applyNumberFormat="1" applyFont="1" applyFill="1" applyAlignment="1">
      <alignment horizontal="right"/>
    </xf>
    <xf numFmtId="0" fontId="18" fillId="0" borderId="0" xfId="2" applyFill="1" applyBorder="1" applyAlignment="1" applyProtection="1">
      <alignment horizontal="left" vertical="center"/>
      <protection locked="0"/>
    </xf>
    <xf numFmtId="170" fontId="14" fillId="0" borderId="5" xfId="0" applyNumberFormat="1" applyFont="1" applyFill="1" applyBorder="1" applyAlignment="1">
      <alignment horizontal="right" vertical="center" indent="1"/>
    </xf>
    <xf numFmtId="170" fontId="14" fillId="0" borderId="4" xfId="0" applyNumberFormat="1" applyFont="1" applyFill="1" applyBorder="1" applyAlignment="1">
      <alignment horizontal="right" vertical="center" indent="1"/>
    </xf>
  </cellXfs>
  <cellStyles count="3">
    <cellStyle name="Hyperlink" xfId="2" builtinId="8"/>
    <cellStyle name="Standaard" xfId="0" builtinId="0" customBuiltin="1"/>
    <cellStyle name="Valuta" xfId="1" builtinId="4"/>
  </cellStyles>
  <dxfs count="15"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3"/>
        <name val="Verdana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ylfaen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scheme val="minor"/>
      </font>
      <numFmt numFmtId="166" formatCode="#,##0.00;;"/>
    </dxf>
    <dxf>
      <font>
        <strike val="0"/>
        <outline val="0"/>
        <shadow val="0"/>
        <u val="none"/>
        <vertAlign val="baseline"/>
        <sz val="8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Verdan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Verdana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Sylfaen"/>
        <scheme val="major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4"/>
      <tableStyleElement type="headerRow" dxfId="13"/>
      <tableStyleElement type="totalRow" dxfId="12"/>
      <tableStyleElement type="firstRowStripe" dxfId="11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Bedrijfsgegevens!A1"/><Relationship Id="rId1" Type="http://schemas.openxmlformats.org/officeDocument/2006/relationships/hyperlink" Target="#'Company Setup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Factuu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14</xdr:row>
      <xdr:rowOff>190500</xdr:rowOff>
    </xdr:to>
    <xdr:grpSp>
      <xdr:nvGrpSpPr>
        <xdr:cNvPr id="2" name="Tips" descr="Gebruik het blad Bedrijfsgegevens om uw bedrijfsgegevens in te voeren. &#10;&#10;Als u uw logo wilt toevoegen, klikt u met de rechtermuisknop op de plaatsaanduiding van het logo en klikt u daarna op Afbeelding wijzigen.&#10;" title="Tip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956114" y="895349"/>
          <a:ext cx="1569721" cy="2350771"/>
          <a:chOff x="6800850" y="619124"/>
          <a:chExt cx="1676401" cy="2401137"/>
        </a:xfrm>
      </xdr:grpSpPr>
      <xdr:sp macro="" textlink="">
        <xdr:nvSpPr>
          <xdr:cNvPr id="38" name="Tekstvak 37" descr="Gebruik het blad Bedrijfsgegevens om uw bedrijfsgegevens in te voeren. &#10;&#10;Als u uw logo wilt toevoegen, klikt u met de rechtermuisknop op de tijdelijke aanduiding voor het logo en klikt u daarna op Afbeelding wijzigen.&#10;" title="Tips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2363209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en-US" sz="700" b="1" baseline="0">
                <a:solidFill>
                  <a:schemeClr val="tx2"/>
                </a:solidFill>
              </a:rPr>
              <a:t>TIPS</a:t>
            </a:r>
            <a:r>
              <a:rPr lang="en-US" sz="700" baseline="0">
                <a:solidFill>
                  <a:schemeClr val="tx2"/>
                </a:solidFill>
              </a:rPr>
              <a:t>: </a:t>
            </a:r>
          </a:p>
          <a:p>
            <a:pPr>
              <a:lnSpc>
                <a:spcPct val="114000"/>
              </a:lnSpc>
            </a:pP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en-US" sz="700" baseline="0">
                <a:solidFill>
                  <a:schemeClr val="tx2"/>
                </a:solidFill>
              </a:rPr>
              <a:t>Gebruik het blad Bedrijfsgegevens om uw bedrijfsgegevens in te voeren. </a:t>
            </a: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endParaRPr lang="en-US" sz="70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en-US" sz="700" baseline="0">
                <a:solidFill>
                  <a:schemeClr val="tx2"/>
                </a:solidFill>
              </a:rPr>
              <a:t>Als u uw logo wilt toevoegen, klikt u met de rechtermuisknop op de tijdelijke aanduiding voor het logo en klikt u daarna op </a:t>
            </a:r>
            <a:r>
              <a:rPr lang="en-US" sz="700" b="1" baseline="0">
                <a:solidFill>
                  <a:schemeClr val="tx2"/>
                </a:solidFill>
              </a:rPr>
              <a:t>Afbeelding wijzigen</a:t>
            </a:r>
            <a:r>
              <a:rPr lang="en-US" sz="700" baseline="0">
                <a:solidFill>
                  <a:schemeClr val="tx2"/>
                </a:solidFill>
              </a:rPr>
              <a:t>.</a:t>
            </a:r>
          </a:p>
          <a:p>
            <a:endParaRPr lang="en-US" sz="700" baseline="0">
              <a:solidFill>
                <a:schemeClr val="tx2"/>
              </a:solidFill>
            </a:endParaRPr>
          </a:p>
          <a:p>
            <a:endParaRPr lang="en-US" sz="70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Rechte verbindingslijn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133856</xdr:rowOff>
    </xdr:from>
    <xdr:to>
      <xdr:col>8</xdr:col>
      <xdr:colOff>353515</xdr:colOff>
      <xdr:row>3</xdr:row>
      <xdr:rowOff>142876</xdr:rowOff>
    </xdr:to>
    <xdr:grpSp>
      <xdr:nvGrpSpPr>
        <xdr:cNvPr id="20" name="Bedrijfsgegevens" descr="&quot;&quot;" title="Navigatieknop Bedrijfsgegevens">
          <a:hlinkClick xmlns:r="http://schemas.openxmlformats.org/officeDocument/2006/relationships" r:id="rId1" tooltip="Ga naar Bedrijfsgegevens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9081463" y="1025396"/>
          <a:ext cx="1338072" cy="313820"/>
          <a:chOff x="10191750" y="1095375"/>
          <a:chExt cx="1444752" cy="310896"/>
        </a:xfrm>
      </xdr:grpSpPr>
      <xdr:sp macro="[0]!shpButtonCompany_Click" textlink="">
        <xdr:nvSpPr>
          <xdr:cNvPr id="67" name="Tekstvak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BEDRIJFS</a:t>
            </a:r>
            <a:r>
              <a:rPr lang="en-US" sz="1050" baseline="0">
                <a:solidFill>
                  <a:schemeClr val="bg1"/>
                </a:solidFill>
              </a:rPr>
              <a:t>GEGEVENS</a:t>
            </a:r>
            <a:endParaRPr lang="en-US" sz="1050">
              <a:solidFill>
                <a:schemeClr val="bg1"/>
              </a:solidFill>
            </a:endParaRPr>
          </a:p>
        </xdr:txBody>
      </xdr:sp>
      <xdr:sp macro="[0]!shpButtonCompany_Click" textlink="">
        <xdr:nvSpPr>
          <xdr:cNvPr id="68" name="Tekstvak 67">
            <a:hlinkClick xmlns:r="http://schemas.openxmlformats.org/officeDocument/2006/relationships" r:id="rId2" tooltip="Klik om uw bedrijfsgegevens weer te geven of te bewerken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10220326" y="1123950"/>
            <a:ext cx="1380744" cy="246888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Groep 3" descr="&quot;&quot;" title="Navigatieknop Factuur">
          <a:hlinkClick xmlns:r="http://schemas.openxmlformats.org/officeDocument/2006/relationships" r:id="rId1" tooltip="Klik om de factuur weer te geven of te bewerken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5154930" y="434340"/>
          <a:ext cx="1516381" cy="510540"/>
          <a:chOff x="5191125" y="438150"/>
          <a:chExt cx="1676401" cy="514350"/>
        </a:xfrm>
      </xdr:grpSpPr>
      <xdr:grpSp>
        <xdr:nvGrpSpPr>
          <xdr:cNvPr id="11" name="Groep10">
            <a:hlinkClick xmlns:r="http://schemas.openxmlformats.org/officeDocument/2006/relationships" r:id="rId2" tooltip="Ga naar werkblad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Tekstvak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>
                  <a:solidFill>
                    <a:schemeClr val="bg1"/>
                  </a:solidFill>
                </a:rPr>
                <a:t>FACTUUR</a:t>
              </a:r>
            </a:p>
          </xdr:txBody>
        </xdr:sp>
        <xdr:sp macro="[0]!shpButtonCompany_Click" textlink="">
          <xdr:nvSpPr>
            <xdr:cNvPr id="17" name="Tekstvak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6" y="1123950"/>
              <a:ext cx="1380744" cy="246888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Groep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Tekstvak 8">
              <a:hlinkClick xmlns:r="http://schemas.openxmlformats.org/officeDocument/2006/relationships" r:id="rId1" tooltip="Klik om de factuur weer te geven of te bewerken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Rechte verbindingslijn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Factuurgegevens" displayName="Factuurgegevens" ref="B14:E29" headerRowDxfId="10">
  <tableColumns count="4">
    <tableColumn id="1" name="AANTAL" dataDxfId="9" totalsRowDxfId="8"/>
    <tableColumn id="2" name="NAAM" dataDxfId="7" totalsRowDxfId="6"/>
    <tableColumn id="9" name="Prijs per Uur" dataDxfId="5"/>
    <tableColumn id="10" name="TOTAAL" dataDxfId="4">
      <calculatedColumnFormula>IFERROR(Factuurgegevens[[#This Row],[Prijs per Uur]]*Factuurgegevens[[#This Row],[AANTAL]],"")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Afadruktabel factuurraster" altTextSummary="Dit is een alleen-lezen tabel met een overzicht van het factuurwerkblad die gereed is om te worden afgedrukt als factuur."/>
    </ext>
  </extLst>
</table>
</file>

<file path=xl/tables/table2.xml><?xml version="1.0" encoding="utf-8"?>
<table xmlns="http://schemas.openxmlformats.org/spreadsheetml/2006/main" id="5" name="Bedrijfsgegevens" displayName="Bedrijfsgegevens" ref="B2:C20" totalsRowShown="0" headerRowDxfId="3" dataDxfId="2">
  <tableColumns count="2">
    <tableColumn id="1" name="UW BEDRIJFSINFORMATIE" dataDxfId="1"/>
    <tableColumn id="2" name="WAARDE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Tabel met bedrijfsgegevens" altTextSummary="Dit is een tabel voor het opgeven van de bedrijfsgegevens van de gebruiker, zoals bedrijfsnaam, adres, telefoon, website, bankadres enz.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kwileenwebsite.game/" TargetMode="External"/><Relationship Id="rId1" Type="http://schemas.openxmlformats.org/officeDocument/2006/relationships/hyperlink" Target="mailto:elton.boekhoudt@rocwb.nl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B1:H44"/>
  <sheetViews>
    <sheetView showGridLines="0" tabSelected="1" topLeftCell="A7" zoomScaleNormal="100" zoomScaleSheetLayoutView="100" workbookViewId="0">
      <selection activeCell="B16" sqref="B16"/>
    </sheetView>
  </sheetViews>
  <sheetFormatPr defaultColWidth="9.125" defaultRowHeight="13.8" x14ac:dyDescent="0.2"/>
  <cols>
    <col min="1" max="1" width="4" style="1" customWidth="1"/>
    <col min="2" max="2" width="23.125" style="1" customWidth="1"/>
    <col min="3" max="3" width="48.625" style="1" customWidth="1"/>
    <col min="4" max="4" width="47.375" style="1" customWidth="1"/>
    <col min="5" max="5" width="19.75" style="1" customWidth="1"/>
    <col min="6" max="6" width="4" style="1" customWidth="1"/>
    <col min="7" max="16384" width="9.125" style="1"/>
  </cols>
  <sheetData>
    <row r="1" spans="2:6" ht="27" customHeight="1" x14ac:dyDescent="0.2"/>
    <row r="2" spans="2:6" ht="43.5" customHeight="1" thickBot="1" x14ac:dyDescent="0.25">
      <c r="B2" s="37" t="s">
        <v>28</v>
      </c>
      <c r="C2" s="38" t="s">
        <v>29</v>
      </c>
      <c r="E2" s="1" t="s">
        <v>34</v>
      </c>
    </row>
    <row r="3" spans="2:6" ht="24" customHeight="1" thickTop="1" x14ac:dyDescent="0.2">
      <c r="B3" s="45">
        <v>42801</v>
      </c>
      <c r="C3" s="45"/>
      <c r="D3" s="61">
        <f>TotaalFactuur</f>
        <v>874.63640000000009</v>
      </c>
      <c r="E3" s="61"/>
      <c r="F3" s="1" t="s">
        <v>30</v>
      </c>
    </row>
    <row r="4" spans="2:6" ht="24" customHeight="1" x14ac:dyDescent="0.2">
      <c r="B4" s="32" t="s">
        <v>35</v>
      </c>
      <c r="C4" s="31"/>
      <c r="D4" s="62"/>
      <c r="E4" s="62"/>
      <c r="F4" s="1" t="s">
        <v>30</v>
      </c>
    </row>
    <row r="6" spans="2:6" x14ac:dyDescent="0.2">
      <c r="B6" s="53" t="s">
        <v>36</v>
      </c>
      <c r="C6" s="53"/>
      <c r="D6" s="51" t="s">
        <v>38</v>
      </c>
      <c r="E6" s="51"/>
    </row>
    <row r="7" spans="2:6" x14ac:dyDescent="0.2">
      <c r="B7" s="57" t="s">
        <v>34</v>
      </c>
      <c r="C7" s="54"/>
      <c r="D7" s="59" t="s">
        <v>39</v>
      </c>
      <c r="E7" s="52"/>
    </row>
    <row r="8" spans="2:6" x14ac:dyDescent="0.2">
      <c r="B8" s="58" t="s">
        <v>39</v>
      </c>
      <c r="C8" s="55"/>
      <c r="D8" s="59" t="s">
        <v>37</v>
      </c>
      <c r="E8" s="52"/>
    </row>
    <row r="9" spans="2:6" x14ac:dyDescent="0.2">
      <c r="B9" s="58" t="s">
        <v>37</v>
      </c>
      <c r="C9" s="55"/>
      <c r="E9" s="20">
        <v>0</v>
      </c>
    </row>
    <row r="10" spans="2:6" ht="12.75" customHeight="1" x14ac:dyDescent="0.2">
      <c r="B10" s="16"/>
      <c r="C10" s="15"/>
      <c r="E10" s="20">
        <f>Bedrijfsgegevens_Adresregel4</f>
        <v>0</v>
      </c>
    </row>
    <row r="11" spans="2:6" ht="6.75" customHeight="1" x14ac:dyDescent="0.2">
      <c r="B11" s="16"/>
      <c r="C11" s="15"/>
      <c r="E11" s="20"/>
    </row>
    <row r="12" spans="2:6" ht="6" customHeight="1" thickBot="1" x14ac:dyDescent="0.35">
      <c r="B12" s="25"/>
      <c r="C12" s="18"/>
      <c r="D12" s="19"/>
      <c r="E12" s="30"/>
    </row>
    <row r="13" spans="2:6" ht="14.4" thickTop="1" x14ac:dyDescent="0.2">
      <c r="B13" s="2"/>
    </row>
    <row r="14" spans="2:6" x14ac:dyDescent="0.2">
      <c r="B14" s="9" t="s">
        <v>20</v>
      </c>
      <c r="C14" s="9" t="s">
        <v>42</v>
      </c>
      <c r="D14" s="10" t="s">
        <v>41</v>
      </c>
      <c r="E14" s="10" t="s">
        <v>40</v>
      </c>
    </row>
    <row r="15" spans="2:6" ht="18.75" customHeight="1" x14ac:dyDescent="0.2">
      <c r="B15" s="5">
        <v>20</v>
      </c>
      <c r="C15" s="5" t="s">
        <v>43</v>
      </c>
      <c r="D15" s="6">
        <v>10.63</v>
      </c>
      <c r="E15" s="6">
        <f>IFERROR(Factuurgegevens[[#This Row],[Prijs per Uur]]*Factuurgegevens[[#This Row],[AANTAL]],"")</f>
        <v>212.60000000000002</v>
      </c>
    </row>
    <row r="16" spans="2:6" ht="18.75" customHeight="1" x14ac:dyDescent="0.2">
      <c r="B16" s="5">
        <v>24</v>
      </c>
      <c r="C16" s="5" t="s">
        <v>44</v>
      </c>
      <c r="D16" s="6">
        <v>10.63</v>
      </c>
      <c r="E16" s="6">
        <f>IFERROR(Factuurgegevens[[#This Row],[Prijs per Uur]]*Factuurgegevens[[#This Row],[AANTAL]],"")</f>
        <v>255.12</v>
      </c>
    </row>
    <row r="17" spans="2:8" ht="18.75" customHeight="1" x14ac:dyDescent="0.2">
      <c r="B17" s="5">
        <v>24</v>
      </c>
      <c r="C17" s="5" t="s">
        <v>36</v>
      </c>
      <c r="D17" s="6">
        <v>10.63</v>
      </c>
      <c r="E17" s="6">
        <f>IFERROR(Factuurgegevens[[#This Row],[Prijs per Uur]]*Factuurgegevens[[#This Row],[AANTAL]],"")</f>
        <v>255.12</v>
      </c>
    </row>
    <row r="18" spans="2:8" ht="18.75" customHeight="1" x14ac:dyDescent="0.2">
      <c r="B18" s="5"/>
      <c r="C18" s="5"/>
      <c r="D18" s="6"/>
      <c r="E18" s="6">
        <f>IFERROR(Factuurgegevens[[#This Row],[Prijs per Uur]]*Factuurgegevens[[#This Row],[AANTAL]],"")</f>
        <v>0</v>
      </c>
    </row>
    <row r="19" spans="2:8" ht="18.75" customHeight="1" x14ac:dyDescent="0.2">
      <c r="B19" s="5"/>
      <c r="C19" s="5"/>
      <c r="D19" s="6"/>
      <c r="E19" s="6">
        <f>IFERROR(Factuurgegevens[[#This Row],[Prijs per Uur]]*Factuurgegevens[[#This Row],[AANTAL]],"")</f>
        <v>0</v>
      </c>
    </row>
    <row r="20" spans="2:8" ht="18.75" customHeight="1" x14ac:dyDescent="0.2">
      <c r="B20" s="5"/>
      <c r="C20" s="5"/>
      <c r="D20" s="6"/>
      <c r="E20" s="6">
        <f>IFERROR(Factuurgegevens[[#This Row],[Prijs per Uur]]*Factuurgegevens[[#This Row],[AANTAL]],"")</f>
        <v>0</v>
      </c>
    </row>
    <row r="21" spans="2:8" ht="18.75" customHeight="1" x14ac:dyDescent="0.2">
      <c r="B21" s="5"/>
      <c r="C21" s="5"/>
      <c r="D21" s="6"/>
      <c r="E21" s="6">
        <f>IFERROR(Factuurgegevens[[#This Row],[Prijs per Uur]]*Factuurgegevens[[#This Row],[AANTAL]],"")</f>
        <v>0</v>
      </c>
    </row>
    <row r="22" spans="2:8" ht="18.75" customHeight="1" x14ac:dyDescent="0.2">
      <c r="B22" s="5"/>
      <c r="C22" s="5"/>
      <c r="D22" s="6"/>
      <c r="E22" s="6">
        <f>IFERROR(Factuurgegevens[[#This Row],[Prijs per Uur]]*Factuurgegevens[[#This Row],[AANTAL]],"")</f>
        <v>0</v>
      </c>
    </row>
    <row r="23" spans="2:8" ht="18.75" customHeight="1" x14ac:dyDescent="0.2">
      <c r="B23" s="5"/>
      <c r="C23" s="5"/>
      <c r="D23" s="6"/>
      <c r="E23" s="6">
        <f>IFERROR(Factuurgegevens[[#This Row],[Prijs per Uur]]*Factuurgegevens[[#This Row],[AANTAL]],"")</f>
        <v>0</v>
      </c>
    </row>
    <row r="24" spans="2:8" ht="18.75" customHeight="1" x14ac:dyDescent="0.2">
      <c r="B24" s="5"/>
      <c r="C24" s="5"/>
      <c r="D24" s="6"/>
      <c r="E24" s="6">
        <f>IFERROR(Factuurgegevens[[#This Row],[Prijs per Uur]]*Factuurgegevens[[#This Row],[AANTAL]],"")</f>
        <v>0</v>
      </c>
    </row>
    <row r="25" spans="2:8" ht="18.75" customHeight="1" x14ac:dyDescent="0.2">
      <c r="B25" s="5"/>
      <c r="C25" s="5"/>
      <c r="D25" s="6"/>
      <c r="E25" s="6">
        <f>IFERROR(Factuurgegevens[[#This Row],[Prijs per Uur]]*Factuurgegevens[[#This Row],[AANTAL]],"")</f>
        <v>0</v>
      </c>
    </row>
    <row r="26" spans="2:8" ht="18.75" customHeight="1" x14ac:dyDescent="0.2">
      <c r="B26" s="5"/>
      <c r="C26" s="5"/>
      <c r="D26" s="6"/>
      <c r="E26" s="6">
        <f>IFERROR(Factuurgegevens[[#This Row],[Prijs per Uur]]*Factuurgegevens[[#This Row],[AANTAL]],"")</f>
        <v>0</v>
      </c>
    </row>
    <row r="27" spans="2:8" ht="18.75" customHeight="1" x14ac:dyDescent="0.2">
      <c r="B27" s="5"/>
      <c r="C27" s="5"/>
      <c r="D27" s="6"/>
      <c r="E27" s="6">
        <f>IFERROR(Factuurgegevens[[#This Row],[Prijs per Uur]]*Factuurgegevens[[#This Row],[AANTAL]],"")</f>
        <v>0</v>
      </c>
    </row>
    <row r="28" spans="2:8" ht="18.75" customHeight="1" x14ac:dyDescent="0.2">
      <c r="B28" s="5"/>
      <c r="C28" s="5"/>
      <c r="D28" s="6"/>
      <c r="E28" s="6">
        <f>IFERROR(Factuurgegevens[[#This Row],[Prijs per Uur]]*Factuurgegevens[[#This Row],[AANTAL]],"")</f>
        <v>0</v>
      </c>
      <c r="F28" s="3"/>
      <c r="G28" s="3"/>
      <c r="H28" s="3"/>
    </row>
    <row r="29" spans="2:8" s="3" customFormat="1" ht="18.75" customHeight="1" x14ac:dyDescent="0.2">
      <c r="B29" s="5"/>
      <c r="C29" s="5"/>
      <c r="D29" s="6"/>
      <c r="E29" s="6">
        <f>IFERROR(Factuurgegevens[[#This Row],[Prijs per Uur]]*Factuurgegevens[[#This Row],[AANTAL]],"")</f>
        <v>0</v>
      </c>
      <c r="F29" s="1"/>
      <c r="G29" s="1"/>
      <c r="H29" s="1"/>
    </row>
    <row r="30" spans="2:8" ht="18.75" customHeight="1" x14ac:dyDescent="0.2">
      <c r="B30" s="12"/>
      <c r="C30" s="24"/>
      <c r="D30" s="40" t="s">
        <v>0</v>
      </c>
      <c r="E30" s="41"/>
    </row>
    <row r="31" spans="2:8" ht="18" customHeight="1" x14ac:dyDescent="0.2">
      <c r="B31" s="7"/>
      <c r="C31" s="13"/>
      <c r="D31" s="39" t="s">
        <v>1</v>
      </c>
      <c r="E31" s="44">
        <f>SUM(Factuurgegevens[TOTAAL])-E30</f>
        <v>722.84</v>
      </c>
    </row>
    <row r="32" spans="2:8" ht="18" customHeight="1" x14ac:dyDescent="0.2">
      <c r="B32" s="8"/>
      <c r="C32" s="14"/>
      <c r="D32" s="39" t="s">
        <v>2</v>
      </c>
      <c r="E32" s="43">
        <f>E31*0.21</f>
        <v>151.79640000000001</v>
      </c>
    </row>
    <row r="33" spans="2:8" ht="18" customHeight="1" x14ac:dyDescent="0.2">
      <c r="B33" s="4"/>
      <c r="C33" s="4"/>
      <c r="D33" s="47" t="str">
        <f>REPT(Bedrijfsgegevens_UwValutaafkorting,LEN(Bedrijfsgegevens_UwValutaafkorting)&gt;0) &amp; " TOTAAL"</f>
        <v>EUR TOTAAL</v>
      </c>
      <c r="E33" s="49">
        <f>E31+E32</f>
        <v>874.63640000000009</v>
      </c>
    </row>
    <row r="34" spans="2:8" ht="18" customHeight="1" thickBot="1" x14ac:dyDescent="0.25">
      <c r="B34" s="18"/>
      <c r="C34" s="18"/>
      <c r="D34" s="48"/>
      <c r="E34" s="50"/>
    </row>
    <row r="35" spans="2:8" ht="14.4" thickTop="1" x14ac:dyDescent="0.2"/>
    <row r="36" spans="2:8" x14ac:dyDescent="0.3">
      <c r="B36" s="27" t="s">
        <v>21</v>
      </c>
      <c r="C36" s="17"/>
      <c r="D36" s="17"/>
      <c r="E36" s="28" t="s">
        <v>22</v>
      </c>
    </row>
    <row r="37" spans="2:8" x14ac:dyDescent="0.2">
      <c r="B37" s="15" t="str">
        <f>"Naam van begunstigde: " &amp; Bedrijfsgegevens_NaamBegunstigdeBank</f>
        <v>Naam van begunstigde: FishyThingyINC</v>
      </c>
      <c r="C37" s="15"/>
      <c r="D37" s="15"/>
      <c r="E37" s="22" t="str">
        <f>IFERROR(Bedrijfsgegevens_UwNaam,"")</f>
        <v>Elton Boekhoudt</v>
      </c>
    </row>
    <row r="38" spans="2:8" x14ac:dyDescent="0.2">
      <c r="B38" s="15" t="str">
        <f>"Naam van bank: " &amp; Bedrijfsgegevens_NaamVanBank</f>
        <v>Naam van bank: Rabobank</v>
      </c>
      <c r="C38" s="15"/>
      <c r="D38" s="15"/>
      <c r="E38" s="22" t="str">
        <f>IFERROR("Telefoonnummer: " &amp; Bedrijfsgegevens_UwTelefoon,"")</f>
        <v>Telefoonnummer: 0425-5551050</v>
      </c>
    </row>
    <row r="39" spans="2:8" x14ac:dyDescent="0.2">
      <c r="B39" s="15" t="str">
        <f>"Adres van bank: " &amp; Bedrijfsgegevens_AdresVanBank</f>
        <v>Adres van bank: Hoofdstraat 234, 1234 AB Oranjestad</v>
      </c>
      <c r="C39" s="15"/>
      <c r="D39" s="15"/>
      <c r="E39" s="22" t="str">
        <f>IFERROR("Fax: " &amp; Bedrijfsgegevens_UwFax,"")</f>
        <v>Fax: 0425-5551051</v>
      </c>
    </row>
    <row r="40" spans="2:8" x14ac:dyDescent="0.2">
      <c r="B40" s="15" t="str">
        <f>"Rekeningnummer: " &amp; Bedrijfsgegevens_Bankrekening</f>
        <v>Rekeningnummer: 1234567</v>
      </c>
      <c r="C40" s="15"/>
      <c r="D40" s="15"/>
      <c r="E40" s="22" t="str">
        <f>IFERROR(Bedrijfsgegevens_UwURL,"")</f>
        <v>http://ikwileenwebsite.game</v>
      </c>
    </row>
    <row r="41" spans="2:8" ht="15" customHeight="1" x14ac:dyDescent="0.2">
      <c r="B41" s="15" t="str">
        <f>"Routeringsnummer (SWIFT-code): " &amp; Bedrijfsgegevens_BIC</f>
        <v>Routeringsnummer (SWIFT-code): 9876543210</v>
      </c>
      <c r="C41" s="15"/>
      <c r="D41" s="15"/>
      <c r="E41" s="22" t="str">
        <f>IFERROR(Bedrijfsgegevens_UwEmailadres,"")</f>
        <v>elton.boekhoudt@rocwb.nl</v>
      </c>
    </row>
    <row r="42" spans="2:8" x14ac:dyDescent="0.2">
      <c r="B42" s="15" t="str">
        <f>"Betalingsreferentie: " &amp; WeergaveFactuurnummer</f>
        <v>Betalingsreferentie: 0005</v>
      </c>
      <c r="C42" s="15"/>
      <c r="D42" s="15"/>
      <c r="E42" s="22" t="str">
        <f>IFERROR(IF(LEN(Client_PO),"Contract/PO: " &amp; Client_PO,""),"")</f>
        <v/>
      </c>
    </row>
    <row r="43" spans="2:8" x14ac:dyDescent="0.2">
      <c r="B43" s="21"/>
      <c r="C43" s="21"/>
      <c r="D43" s="21"/>
      <c r="E43" s="21"/>
      <c r="H43" s="23"/>
    </row>
    <row r="44" spans="2:8" ht="27" customHeight="1" x14ac:dyDescent="0.2">
      <c r="B44" s="46" t="str">
        <f>UPPER("BETALING DIENT TE GESCHIEDEN VIA EEN BANKOVERBOEKING OF EEN CHEQUE TEN GUNSTE VAN " &amp; Bedrijfsgegevens_BegunstigdeCheque &amp; ".")</f>
        <v>BETALING DIENT TE GESCHIEDEN VIA EEN BANKOVERBOEKING OF EEN CHEQUE TEN GUNSTE VAN RADIUS COLLEGE.</v>
      </c>
      <c r="C44" s="46"/>
      <c r="D44" s="46"/>
      <c r="E44" s="46"/>
      <c r="H44" s="23"/>
    </row>
  </sheetData>
  <sheetProtection selectLockedCells="1" selectUnlockedCells="1"/>
  <mergeCells count="12">
    <mergeCell ref="D3:E4"/>
    <mergeCell ref="B3:C3"/>
    <mergeCell ref="B44:E44"/>
    <mergeCell ref="D33:D34"/>
    <mergeCell ref="E33:E34"/>
    <mergeCell ref="D6:E6"/>
    <mergeCell ref="D7:E7"/>
    <mergeCell ref="D8:E8"/>
    <mergeCell ref="B6:C6"/>
    <mergeCell ref="B7:C7"/>
    <mergeCell ref="B8:C8"/>
    <mergeCell ref="B9:C9"/>
  </mergeCells>
  <printOptions horizontalCentered="1"/>
  <pageMargins left="0.25" right="0.25" top="0.5" bottom="0.5" header="0.3" footer="0.3"/>
  <pageSetup paperSize="9" scale="73" orientation="portrait" r:id="rId1"/>
  <ignoredErrors>
    <ignoredError sqref="C2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13" sqref="C13"/>
    </sheetView>
  </sheetViews>
  <sheetFormatPr defaultColWidth="9.125" defaultRowHeight="18.75" customHeight="1" x14ac:dyDescent="0.2"/>
  <cols>
    <col min="1" max="1" width="4" style="26" customWidth="1"/>
    <col min="2" max="2" width="39" style="26" customWidth="1"/>
    <col min="3" max="3" width="36.875" style="26" customWidth="1"/>
    <col min="4" max="16384" width="9.125" style="26"/>
  </cols>
  <sheetData>
    <row r="1" spans="2:3" ht="34.5" customHeight="1" thickBot="1" x14ac:dyDescent="0.6">
      <c r="B1" s="29" t="s">
        <v>25</v>
      </c>
      <c r="C1" s="18"/>
    </row>
    <row r="2" spans="2:3" ht="22.5" customHeight="1" thickTop="1" x14ac:dyDescent="0.2">
      <c r="B2" s="11" t="s">
        <v>24</v>
      </c>
      <c r="C2" s="11" t="s">
        <v>23</v>
      </c>
    </row>
    <row r="3" spans="2:3" ht="18.75" customHeight="1" x14ac:dyDescent="0.2">
      <c r="B3" s="34" t="s">
        <v>3</v>
      </c>
      <c r="C3" s="35" t="s">
        <v>46</v>
      </c>
    </row>
    <row r="4" spans="2:3" ht="18.75" customHeight="1" x14ac:dyDescent="0.2">
      <c r="B4" s="42" t="s">
        <v>17</v>
      </c>
      <c r="C4" s="35" t="s">
        <v>38</v>
      </c>
    </row>
    <row r="5" spans="2:3" ht="18.75" customHeight="1" x14ac:dyDescent="0.2">
      <c r="B5" s="42" t="s">
        <v>12</v>
      </c>
      <c r="C5" s="35" t="s">
        <v>39</v>
      </c>
    </row>
    <row r="6" spans="2:3" ht="18.75" customHeight="1" x14ac:dyDescent="0.2">
      <c r="B6" s="34" t="s">
        <v>13</v>
      </c>
      <c r="C6" s="35" t="s">
        <v>37</v>
      </c>
    </row>
    <row r="7" spans="2:3" ht="18.75" customHeight="1" x14ac:dyDescent="0.2">
      <c r="B7" s="34" t="s">
        <v>14</v>
      </c>
      <c r="C7" s="33"/>
    </row>
    <row r="8" spans="2:3" ht="18.75" customHeight="1" x14ac:dyDescent="0.2">
      <c r="B8" s="34" t="s">
        <v>15</v>
      </c>
      <c r="C8" s="33"/>
    </row>
    <row r="9" spans="2:3" ht="18.75" customHeight="1" x14ac:dyDescent="0.2">
      <c r="B9" s="34" t="s">
        <v>16</v>
      </c>
      <c r="C9" s="33"/>
    </row>
    <row r="10" spans="2:3" ht="18.75" customHeight="1" x14ac:dyDescent="0.2">
      <c r="B10" s="42" t="s">
        <v>33</v>
      </c>
      <c r="C10" s="35" t="s">
        <v>31</v>
      </c>
    </row>
    <row r="11" spans="2:3" ht="18.75" customHeight="1" x14ac:dyDescent="0.2">
      <c r="B11" s="42" t="s">
        <v>5</v>
      </c>
      <c r="C11" s="35" t="s">
        <v>32</v>
      </c>
    </row>
    <row r="12" spans="2:3" ht="18.75" customHeight="1" x14ac:dyDescent="0.2">
      <c r="B12" s="42" t="s">
        <v>4</v>
      </c>
      <c r="C12" s="60" t="s">
        <v>48</v>
      </c>
    </row>
    <row r="13" spans="2:3" ht="18.75" customHeight="1" x14ac:dyDescent="0.2">
      <c r="B13" s="42" t="s">
        <v>27</v>
      </c>
      <c r="C13" s="60" t="s">
        <v>47</v>
      </c>
    </row>
    <row r="14" spans="2:3" ht="18.75" customHeight="1" x14ac:dyDescent="0.2">
      <c r="B14" s="42" t="s">
        <v>6</v>
      </c>
      <c r="C14" s="33" t="s">
        <v>7</v>
      </c>
    </row>
    <row r="15" spans="2:3" ht="18.75" customHeight="1" x14ac:dyDescent="0.2">
      <c r="B15" s="42" t="s">
        <v>18</v>
      </c>
      <c r="C15" s="35" t="s">
        <v>34</v>
      </c>
    </row>
    <row r="16" spans="2:3" ht="18.75" customHeight="1" x14ac:dyDescent="0.2">
      <c r="B16" s="42" t="s">
        <v>8</v>
      </c>
      <c r="C16" s="35" t="s">
        <v>45</v>
      </c>
    </row>
    <row r="17" spans="2:3" ht="18.75" customHeight="1" x14ac:dyDescent="0.2">
      <c r="B17" s="42" t="s">
        <v>9</v>
      </c>
      <c r="C17" s="33" t="s">
        <v>26</v>
      </c>
    </row>
    <row r="18" spans="2:3" ht="18.75" customHeight="1" x14ac:dyDescent="0.2">
      <c r="B18" s="42" t="s">
        <v>10</v>
      </c>
      <c r="C18" s="33">
        <v>1234567</v>
      </c>
    </row>
    <row r="19" spans="2:3" ht="18.75" customHeight="1" x14ac:dyDescent="0.2">
      <c r="B19" s="42" t="s">
        <v>11</v>
      </c>
      <c r="C19" s="33">
        <v>9876543210</v>
      </c>
    </row>
    <row r="20" spans="2:3" ht="18.75" customHeight="1" x14ac:dyDescent="0.2">
      <c r="B20" s="36" t="s">
        <v>19</v>
      </c>
      <c r="C20" s="35" t="s">
        <v>38</v>
      </c>
    </row>
    <row r="21" spans="2:3" ht="9.75" customHeight="1" thickBot="1" x14ac:dyDescent="0.25">
      <c r="B21" s="56"/>
      <c r="C21" s="56"/>
    </row>
    <row r="22" spans="2:3" ht="18.75" customHeight="1" thickTop="1" x14ac:dyDescent="0.2"/>
  </sheetData>
  <sheetProtection selectLockedCells="1"/>
  <mergeCells count="1">
    <mergeCell ref="B21:C21"/>
  </mergeCells>
  <hyperlinks>
    <hyperlink ref="C13" r:id="rId1"/>
    <hyperlink ref="C12" r:id="rId2"/>
  </hyperlinks>
  <printOptions horizontalCentered="1"/>
  <pageMargins left="0.7" right="0.7" top="0.75" bottom="0.75" header="0.3" footer="0.3"/>
  <pageSetup paperSize="9" fitToHeight="0" orientation="portrait" verticalDpi="1200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Factuur</vt:lpstr>
      <vt:lpstr>Bedrijfsgegevens</vt:lpstr>
      <vt:lpstr>TotaalFactuur</vt:lpstr>
      <vt:lpstr>WeergaveFactuurnummer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2017-03-06T13:27:25Z</dcterms:created>
  <dcterms:modified xsi:type="dcterms:W3CDTF">2017-03-06T13:27:25Z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