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88A58A5-40B3-42A8-8778-F9E0D9482901}" xr6:coauthVersionLast="36" xr6:coauthVersionMax="36" xr10:uidLastSave="{00000000-0000-0000-0000-000000000000}"/>
  <bookViews>
    <workbookView minimized="1" xWindow="0" yWindow="0" windowWidth="16176" windowHeight="5208" activeTab="6" xr2:uid="{00000000-000D-0000-FFFF-FFFF00000000}"/>
  </bookViews>
  <sheets>
    <sheet name="400" sheetId="7" r:id="rId1"/>
    <sheet name="450" sheetId="1" r:id="rId2"/>
    <sheet name="500" sheetId="2" r:id="rId3"/>
    <sheet name="550" sheetId="3" r:id="rId4"/>
    <sheet name="600" sheetId="4" r:id="rId5"/>
    <sheet name="650" sheetId="5" r:id="rId6"/>
    <sheet name="700" sheetId="6" r:id="rId7"/>
    <sheet name="Sheet1" sheetId="8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4" i="4"/>
  <c r="H4" i="7"/>
  <c r="D14" i="7"/>
  <c r="D13" i="7" s="1"/>
  <c r="F12" i="7"/>
  <c r="F14" i="7" s="1"/>
  <c r="F13" i="7" s="1"/>
  <c r="E12" i="7"/>
  <c r="E14" i="7" s="1"/>
  <c r="E13" i="7" s="1"/>
  <c r="D12" i="7"/>
  <c r="C12" i="7"/>
  <c r="C14" i="7" s="1"/>
  <c r="C13" i="7" s="1"/>
  <c r="B12" i="7"/>
  <c r="B14" i="7" s="1"/>
  <c r="B13" i="7" s="1"/>
  <c r="F9" i="7"/>
  <c r="E9" i="7"/>
  <c r="D9" i="7"/>
  <c r="C9" i="7"/>
  <c r="B9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B9" i="1"/>
  <c r="C9" i="1"/>
  <c r="D9" i="1"/>
  <c r="E9" i="1"/>
  <c r="F9" i="1"/>
  <c r="B12" i="1"/>
  <c r="C12" i="1"/>
  <c r="C14" i="1" s="1"/>
  <c r="D12" i="1"/>
  <c r="D14" i="1" s="1"/>
  <c r="D13" i="1" s="1"/>
  <c r="E12" i="1"/>
  <c r="F12" i="1"/>
  <c r="B14" i="1"/>
  <c r="B13" i="1" s="1"/>
  <c r="E14" i="1"/>
  <c r="E13" i="1" s="1"/>
  <c r="F14" i="1"/>
  <c r="F13" i="1" s="1"/>
  <c r="H27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C13" i="1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C9" i="2"/>
  <c r="D9" i="2"/>
  <c r="E9" i="2"/>
  <c r="F9" i="2"/>
  <c r="B9" i="2"/>
  <c r="C9" i="4"/>
  <c r="D9" i="4"/>
  <c r="E9" i="4"/>
  <c r="F9" i="4"/>
  <c r="F12" i="2"/>
  <c r="F14" i="2" s="1"/>
  <c r="F13" i="2" s="1"/>
  <c r="E12" i="2"/>
  <c r="E14" i="2" s="1"/>
  <c r="E13" i="2" s="1"/>
  <c r="D12" i="2"/>
  <c r="D14" i="2" s="1"/>
  <c r="D13" i="2" s="1"/>
  <c r="C12" i="2"/>
  <c r="C14" i="2" s="1"/>
  <c r="C13" i="2" s="1"/>
  <c r="B12" i="2"/>
  <c r="B14" i="2" s="1"/>
  <c r="B13" i="2" s="1"/>
  <c r="B14" i="3"/>
  <c r="B13" i="3" s="1"/>
  <c r="F12" i="3"/>
  <c r="F14" i="3" s="1"/>
  <c r="F13" i="3" s="1"/>
  <c r="E12" i="3"/>
  <c r="E14" i="3" s="1"/>
  <c r="E13" i="3" s="1"/>
  <c r="D12" i="3"/>
  <c r="D14" i="3" s="1"/>
  <c r="D13" i="3" s="1"/>
  <c r="C12" i="3"/>
  <c r="C14" i="3" s="1"/>
  <c r="C13" i="3" s="1"/>
  <c r="B12" i="3"/>
  <c r="B9" i="4"/>
  <c r="H5" i="5"/>
  <c r="H6" i="5"/>
  <c r="H7" i="5"/>
  <c r="H8" i="5"/>
  <c r="H9" i="5"/>
  <c r="H10" i="5"/>
  <c r="H11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C13" i="5"/>
  <c r="D13" i="5"/>
  <c r="C14" i="5"/>
  <c r="D14" i="5"/>
  <c r="C9" i="5"/>
  <c r="D9" i="5"/>
  <c r="E9" i="5"/>
  <c r="F9" i="5"/>
  <c r="B9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4" i="6"/>
  <c r="C9" i="6" l="1"/>
  <c r="D9" i="6"/>
  <c r="E9" i="6"/>
  <c r="F9" i="6"/>
  <c r="B9" i="6"/>
  <c r="C9" i="3"/>
  <c r="D9" i="3"/>
  <c r="E9" i="3"/>
  <c r="F9" i="3"/>
  <c r="B9" i="3"/>
  <c r="F14" i="6"/>
  <c r="E14" i="6"/>
  <c r="D14" i="6"/>
  <c r="C14" i="6"/>
  <c r="B14" i="6"/>
  <c r="F12" i="6"/>
  <c r="E12" i="6"/>
  <c r="D12" i="6"/>
  <c r="C12" i="6"/>
  <c r="B12" i="6"/>
  <c r="F12" i="5"/>
  <c r="F14" i="5" s="1"/>
  <c r="F13" i="5" s="1"/>
  <c r="E12" i="5"/>
  <c r="E14" i="5" s="1"/>
  <c r="E13" i="5" s="1"/>
  <c r="D12" i="5"/>
  <c r="C12" i="5"/>
  <c r="B12" i="5"/>
  <c r="F12" i="4"/>
  <c r="F14" i="4" s="1"/>
  <c r="F13" i="4" s="1"/>
  <c r="E12" i="4"/>
  <c r="E14" i="4" s="1"/>
  <c r="E13" i="4" s="1"/>
  <c r="D12" i="4"/>
  <c r="D14" i="4" s="1"/>
  <c r="D13" i="4" s="1"/>
  <c r="C12" i="4"/>
  <c r="C14" i="4" s="1"/>
  <c r="C13" i="4" s="1"/>
  <c r="B12" i="4"/>
  <c r="B14" i="4" s="1"/>
  <c r="B13" i="4" s="1"/>
  <c r="H12" i="5" l="1"/>
  <c r="B14" i="5"/>
  <c r="H14" i="5" l="1"/>
  <c r="B13" i="5"/>
  <c r="H13" i="5" s="1"/>
</calcChain>
</file>

<file path=xl/sharedStrings.xml><?xml version="1.0" encoding="utf-8"?>
<sst xmlns="http://schemas.openxmlformats.org/spreadsheetml/2006/main" count="350" uniqueCount="41">
  <si>
    <t>Number of Nodes</t>
  </si>
  <si>
    <t>Communication Range Radius</t>
  </si>
  <si>
    <t>50 m</t>
  </si>
  <si>
    <t>Packet Rate</t>
  </si>
  <si>
    <t>Initial Energy (J)</t>
  </si>
  <si>
    <t>Success %</t>
  </si>
  <si>
    <t>Total Energy Consumption (J)</t>
  </si>
  <si>
    <t>Protocol</t>
  </si>
  <si>
    <t>Dropped %</t>
  </si>
  <si>
    <t># Delieverd Data packets</t>
  </si>
  <si>
    <t># Generated packets</t>
  </si>
  <si>
    <t># Delivered packets</t>
  </si>
  <si>
    <t># Dropped packets</t>
  </si>
  <si>
    <t>Total Energy Consumption for Data packets (J)</t>
  </si>
  <si>
    <t>Total Energy Consumption for control packets (J)</t>
  </si>
  <si>
    <t>Total Wasted Energy (J)</t>
  </si>
  <si>
    <t>Average Hops/path</t>
  </si>
  <si>
    <t>Average Routing Distance (m)/path</t>
  </si>
  <si>
    <t>Average Transimision Distance (m)/path</t>
  </si>
  <si>
    <t>Average  Delay in (s)/path</t>
  </si>
  <si>
    <t>Average Transimision Delay (s)/path</t>
  </si>
  <si>
    <t>Average Queuing Delay in (s)/path</t>
  </si>
  <si>
    <t>Average control Dealy in (s)/path</t>
  </si>
  <si>
    <t>Average Waiting Timein (s)/path</t>
  </si>
  <si>
    <t>ToPP</t>
  </si>
  <si>
    <t>1 pct / 0.1 s</t>
  </si>
  <si>
    <t>Life time in (s)</t>
  </si>
  <si>
    <t>Queue Time in (s)</t>
  </si>
  <si>
    <t>Sleep Time in (s)</t>
  </si>
  <si>
    <t>Active Time in (s)</t>
  </si>
  <si>
    <t>Start up time in (s)</t>
  </si>
  <si>
    <t>Simulation Time in (s)</t>
  </si>
  <si>
    <t>Topology</t>
  </si>
  <si>
    <t>400x</t>
  </si>
  <si>
    <t>500x</t>
  </si>
  <si>
    <t>1 pct / 0.5 s</t>
  </si>
  <si>
    <t>550x</t>
  </si>
  <si>
    <t>700x</t>
  </si>
  <si>
    <t>650x</t>
  </si>
  <si>
    <t>600x</t>
  </si>
  <si>
    <t>450x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</si>
</sst>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"/>
  <sheetViews>
    <sheetView workbookViewId="0">
      <selection activeCell="E32" sqref="E32"/>
    </sheetView>
  </sheetViews>
  <sheetFormatPr defaultRowHeight="31.5" customHeight="1" x14ac:dyDescent="0.3"/>
  <cols>
    <col min="1" max="1" width="42.77734375" style="8" customWidth="1"/>
    <col min="2" max="4" width="10.44140625" style="11" bestFit="1" customWidth="1"/>
    <col min="5" max="6" width="11.5546875" style="8" bestFit="1" customWidth="1"/>
    <col min="7" max="7" width="8.88671875" style="8"/>
    <col min="8" max="8" width="12" style="8" bestFit="1" customWidth="1"/>
    <col min="9" max="14" width="8.88671875" style="8"/>
    <col min="15" max="15" width="12" style="8" bestFit="1" customWidth="1"/>
    <col min="16" max="16384" width="8.88671875" style="8"/>
  </cols>
  <sheetData>
    <row r="1" spans="1:8" ht="16.8" customHeight="1" x14ac:dyDescent="0.3">
      <c r="A1" s="7" t="s">
        <v>0</v>
      </c>
      <c r="B1" s="7">
        <v>177</v>
      </c>
      <c r="C1" s="7">
        <v>177</v>
      </c>
      <c r="D1" s="7">
        <v>177</v>
      </c>
      <c r="E1" s="7">
        <v>177</v>
      </c>
      <c r="F1" s="7">
        <v>177</v>
      </c>
    </row>
    <row r="2" spans="1:8" s="10" customFormat="1" ht="16.8" customHeight="1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8" ht="16.8" customHeight="1" x14ac:dyDescent="0.3">
      <c r="A3" s="7" t="s">
        <v>3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</row>
    <row r="4" spans="1:8" s="10" customFormat="1" ht="16.8" customHeight="1" x14ac:dyDescent="0.3">
      <c r="A4" s="9" t="s">
        <v>31</v>
      </c>
      <c r="B4" s="9">
        <v>3580</v>
      </c>
      <c r="C4" s="9">
        <v>2927</v>
      </c>
      <c r="D4" s="9">
        <v>3010</v>
      </c>
      <c r="E4" s="9">
        <v>2718</v>
      </c>
      <c r="F4" s="9">
        <v>3075</v>
      </c>
      <c r="H4" s="10">
        <f>AVERAGE(B4:F4)</f>
        <v>3062</v>
      </c>
    </row>
    <row r="5" spans="1:8" ht="16.8" customHeight="1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H5" s="10">
        <f t="shared" ref="H5:H27" si="0">AVERAGE(B5:F5)</f>
        <v>5</v>
      </c>
    </row>
    <row r="6" spans="1:8" s="10" customFormat="1" ht="16.8" customHeight="1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H6" s="10">
        <f t="shared" si="0"/>
        <v>2</v>
      </c>
    </row>
    <row r="7" spans="1:8" ht="16.8" customHeight="1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H7" s="10">
        <f t="shared" si="0"/>
        <v>1</v>
      </c>
    </row>
    <row r="8" spans="1:8" s="10" customFormat="1" ht="16.8" customHeight="1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H8" s="10">
        <f t="shared" si="0"/>
        <v>0</v>
      </c>
    </row>
    <row r="9" spans="1:8" ht="16.8" customHeight="1" x14ac:dyDescent="0.3">
      <c r="A9" s="7" t="s">
        <v>26</v>
      </c>
      <c r="B9" s="7">
        <f>B4</f>
        <v>3580</v>
      </c>
      <c r="C9" s="7">
        <f>C4</f>
        <v>2927</v>
      </c>
      <c r="D9" s="7">
        <f>D4</f>
        <v>3010</v>
      </c>
      <c r="E9" s="7">
        <f>E4</f>
        <v>2718</v>
      </c>
      <c r="F9" s="7">
        <f>F4</f>
        <v>3075</v>
      </c>
      <c r="H9" s="10">
        <f t="shared" si="0"/>
        <v>3062</v>
      </c>
    </row>
    <row r="10" spans="1:8" s="10" customFormat="1" ht="16.8" customHeight="1" x14ac:dyDescent="0.3">
      <c r="A10" s="9" t="s">
        <v>10</v>
      </c>
      <c r="B10" s="9">
        <v>84442</v>
      </c>
      <c r="C10" s="9">
        <v>70420</v>
      </c>
      <c r="D10" s="9">
        <v>71884</v>
      </c>
      <c r="E10" s="9">
        <v>57717</v>
      </c>
      <c r="F10" s="9">
        <v>76901</v>
      </c>
      <c r="H10" s="10">
        <f t="shared" si="0"/>
        <v>72272.800000000003</v>
      </c>
    </row>
    <row r="11" spans="1:8" ht="16.8" customHeight="1" x14ac:dyDescent="0.3">
      <c r="A11" s="7" t="s">
        <v>11</v>
      </c>
      <c r="B11" s="7">
        <v>84400</v>
      </c>
      <c r="C11" s="7">
        <v>70101</v>
      </c>
      <c r="D11" s="7">
        <v>71358</v>
      </c>
      <c r="E11" s="7">
        <v>57452</v>
      </c>
      <c r="F11" s="7">
        <v>76458</v>
      </c>
      <c r="H11" s="10">
        <f t="shared" si="0"/>
        <v>71953.8</v>
      </c>
    </row>
    <row r="12" spans="1:8" s="4" customFormat="1" ht="14.4" x14ac:dyDescent="0.3">
      <c r="A12" s="9" t="s">
        <v>12</v>
      </c>
      <c r="B12" s="9">
        <f>B10-B11</f>
        <v>42</v>
      </c>
      <c r="C12" s="9">
        <f>C10-C11</f>
        <v>319</v>
      </c>
      <c r="D12" s="9">
        <f>D10-D11</f>
        <v>526</v>
      </c>
      <c r="E12" s="9">
        <f>E10-E11</f>
        <v>265</v>
      </c>
      <c r="F12" s="9">
        <f>F10-F11</f>
        <v>443</v>
      </c>
      <c r="H12" s="10">
        <f t="shared" si="0"/>
        <v>319</v>
      </c>
    </row>
    <row r="13" spans="1:8" s="4" customFormat="1" ht="14.4" x14ac:dyDescent="0.3">
      <c r="A13" s="7" t="s">
        <v>5</v>
      </c>
      <c r="B13" s="7">
        <f>100-B14</f>
        <v>99.950261718102368</v>
      </c>
      <c r="C13" s="7">
        <f>100-C14</f>
        <v>99.547003692132918</v>
      </c>
      <c r="D13" s="7">
        <f>100-D14</f>
        <v>99.268265538923828</v>
      </c>
      <c r="E13" s="7">
        <f>100-E14</f>
        <v>99.540863177226811</v>
      </c>
      <c r="F13" s="7">
        <f>100-F14</f>
        <v>99.423934669250073</v>
      </c>
      <c r="H13" s="10">
        <f t="shared" si="0"/>
        <v>99.546065759127202</v>
      </c>
    </row>
    <row r="14" spans="1:8" s="4" customFormat="1" ht="14.4" x14ac:dyDescent="0.3">
      <c r="A14" s="9" t="s">
        <v>8</v>
      </c>
      <c r="B14" s="9">
        <f>B12/B10*100</f>
        <v>4.9738281897633879E-2</v>
      </c>
      <c r="C14" s="9">
        <f>C12/C10*100</f>
        <v>0.45299630786708328</v>
      </c>
      <c r="D14" s="9">
        <f>D12/D10*100</f>
        <v>0.73173446107617834</v>
      </c>
      <c r="E14" s="9">
        <f>E12/E10*100</f>
        <v>0.4591368227731864</v>
      </c>
      <c r="F14" s="9">
        <f>F12/F10*100</f>
        <v>0.57606533074992516</v>
      </c>
      <c r="H14" s="10">
        <f t="shared" si="0"/>
        <v>0.45393424087280143</v>
      </c>
    </row>
    <row r="15" spans="1:8" ht="16.8" customHeight="1" x14ac:dyDescent="0.3">
      <c r="A15" s="7" t="s">
        <v>9</v>
      </c>
      <c r="B15" s="7">
        <v>29081</v>
      </c>
      <c r="C15" s="7">
        <v>23828</v>
      </c>
      <c r="D15" s="7">
        <v>24676</v>
      </c>
      <c r="E15" s="7">
        <v>19966</v>
      </c>
      <c r="F15" s="7">
        <v>26032</v>
      </c>
      <c r="H15" s="10">
        <f t="shared" si="0"/>
        <v>24716.6</v>
      </c>
    </row>
    <row r="16" spans="1:8" s="10" customFormat="1" ht="16.8" customHeight="1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H16" s="10">
        <f t="shared" si="0"/>
        <v>0.5</v>
      </c>
    </row>
    <row r="17" spans="1:8" ht="16.8" customHeight="1" x14ac:dyDescent="0.3">
      <c r="A17" s="7" t="s">
        <v>6</v>
      </c>
      <c r="B17" s="7">
        <v>26.370999999999999</v>
      </c>
      <c r="C17" s="7">
        <v>23.7</v>
      </c>
      <c r="D17" s="7">
        <v>29.22</v>
      </c>
      <c r="E17" s="7">
        <v>22.16</v>
      </c>
      <c r="F17" s="7">
        <v>25.45</v>
      </c>
      <c r="H17" s="10">
        <f t="shared" si="0"/>
        <v>25.380199999999999</v>
      </c>
    </row>
    <row r="18" spans="1:8" s="10" customFormat="1" ht="16.8" customHeight="1" x14ac:dyDescent="0.3">
      <c r="A18" s="9" t="s">
        <v>13</v>
      </c>
      <c r="B18" s="9">
        <v>22.882000000000001</v>
      </c>
      <c r="C18" s="9">
        <v>20.399999999999999</v>
      </c>
      <c r="D18" s="9">
        <v>26.05</v>
      </c>
      <c r="E18" s="9">
        <v>19.7</v>
      </c>
      <c r="F18" s="9">
        <v>21.9</v>
      </c>
      <c r="H18" s="10">
        <f t="shared" si="0"/>
        <v>22.186399999999999</v>
      </c>
    </row>
    <row r="19" spans="1:8" ht="16.8" customHeight="1" x14ac:dyDescent="0.3">
      <c r="A19" s="7" t="s">
        <v>14</v>
      </c>
      <c r="B19" s="7">
        <v>1.5489999999999999</v>
      </c>
      <c r="C19" s="7">
        <v>1.47</v>
      </c>
      <c r="D19" s="7">
        <v>1.1299999999999999</v>
      </c>
      <c r="E19" s="7">
        <v>0.9</v>
      </c>
      <c r="F19" s="7">
        <v>1.58</v>
      </c>
      <c r="H19" s="10">
        <f t="shared" si="0"/>
        <v>1.3258000000000001</v>
      </c>
    </row>
    <row r="20" spans="1:8" s="10" customFormat="1" ht="16.8" customHeight="1" x14ac:dyDescent="0.3">
      <c r="A20" s="9" t="s">
        <v>15</v>
      </c>
      <c r="B20" s="9">
        <v>1.9390000000000001</v>
      </c>
      <c r="C20" s="9">
        <v>1.82</v>
      </c>
      <c r="D20" s="9">
        <v>2.0299999999999998</v>
      </c>
      <c r="E20" s="9">
        <v>1.5</v>
      </c>
      <c r="F20" s="9">
        <v>1.95</v>
      </c>
      <c r="H20" s="10">
        <f t="shared" si="0"/>
        <v>1.8477999999999999</v>
      </c>
    </row>
    <row r="21" spans="1:8" ht="16.8" customHeight="1" x14ac:dyDescent="0.3">
      <c r="A21" s="7" t="s">
        <v>16</v>
      </c>
      <c r="B21" s="7">
        <v>4</v>
      </c>
      <c r="C21" s="7">
        <v>5.13</v>
      </c>
      <c r="D21" s="7">
        <v>5.43</v>
      </c>
      <c r="E21" s="7">
        <v>5.09</v>
      </c>
      <c r="F21" s="7">
        <v>5.03</v>
      </c>
      <c r="H21" s="10">
        <f t="shared" si="0"/>
        <v>4.9359999999999999</v>
      </c>
    </row>
    <row r="22" spans="1:8" s="10" customFormat="1" ht="16.8" customHeight="1" x14ac:dyDescent="0.3">
      <c r="A22" s="9" t="s">
        <v>17</v>
      </c>
      <c r="B22" s="9">
        <v>169.68700000000001</v>
      </c>
      <c r="C22" s="9">
        <v>183.37</v>
      </c>
      <c r="D22" s="9">
        <v>195.79</v>
      </c>
      <c r="E22" s="9">
        <v>180.2</v>
      </c>
      <c r="F22" s="9">
        <v>181.35</v>
      </c>
      <c r="H22" s="10">
        <f t="shared" si="0"/>
        <v>182.07940000000002</v>
      </c>
    </row>
    <row r="23" spans="1:8" ht="16.8" customHeight="1" x14ac:dyDescent="0.3">
      <c r="A23" s="7" t="s">
        <v>18</v>
      </c>
      <c r="B23" s="7">
        <v>35.869</v>
      </c>
      <c r="C23" s="7">
        <v>35.67</v>
      </c>
      <c r="D23" s="7">
        <v>36.020000000000003</v>
      </c>
      <c r="E23" s="7">
        <v>35.4</v>
      </c>
      <c r="F23" s="7">
        <v>36.04</v>
      </c>
      <c r="H23" s="10">
        <f t="shared" si="0"/>
        <v>35.799799999999998</v>
      </c>
    </row>
    <row r="24" spans="1:8" s="10" customFormat="1" ht="16.8" customHeight="1" x14ac:dyDescent="0.3">
      <c r="A24" s="9" t="s">
        <v>19</v>
      </c>
      <c r="B24" s="9">
        <v>0.14000000000000001</v>
      </c>
      <c r="C24" s="9">
        <v>0.12</v>
      </c>
      <c r="D24" s="9">
        <v>0.13</v>
      </c>
      <c r="E24" s="9">
        <v>0.12</v>
      </c>
      <c r="F24" s="9">
        <v>0.12</v>
      </c>
      <c r="H24" s="10">
        <f t="shared" si="0"/>
        <v>0.126</v>
      </c>
    </row>
    <row r="25" spans="1:8" ht="16.8" customHeight="1" x14ac:dyDescent="0.3">
      <c r="A25" s="7" t="s">
        <v>23</v>
      </c>
      <c r="B25" s="7">
        <v>0.27600000000000002</v>
      </c>
      <c r="C25" s="7">
        <v>0.25</v>
      </c>
      <c r="D25" s="7">
        <v>0.27</v>
      </c>
      <c r="E25" s="7">
        <v>0.23</v>
      </c>
      <c r="F25" s="7">
        <v>0.23</v>
      </c>
      <c r="H25" s="10">
        <f t="shared" si="0"/>
        <v>0.25119999999999998</v>
      </c>
    </row>
    <row r="26" spans="1:8" s="10" customFormat="1" ht="16.8" customHeight="1" x14ac:dyDescent="0.3">
      <c r="A26" s="9" t="s">
        <v>20</v>
      </c>
      <c r="B26" s="9">
        <v>1.8E-3</v>
      </c>
      <c r="C26" s="9">
        <v>1.9E-3</v>
      </c>
      <c r="D26" s="9">
        <v>2E-3</v>
      </c>
      <c r="E26" s="9">
        <v>2E-3</v>
      </c>
      <c r="F26" s="9">
        <v>1.9E-3</v>
      </c>
      <c r="H26" s="10">
        <f t="shared" si="0"/>
        <v>1.9200000000000003E-3</v>
      </c>
    </row>
    <row r="27" spans="1:8" ht="16.8" customHeight="1" x14ac:dyDescent="0.3">
      <c r="A27" s="7" t="s">
        <v>21</v>
      </c>
      <c r="B27" s="7">
        <v>0.13800000000000001</v>
      </c>
      <c r="C27" s="7">
        <v>0.12</v>
      </c>
      <c r="D27" s="7">
        <v>0.13</v>
      </c>
      <c r="E27" s="7">
        <v>0.11799999999999999</v>
      </c>
      <c r="F27" s="7">
        <v>0.11899999999999999</v>
      </c>
      <c r="H27" s="10">
        <f t="shared" si="0"/>
        <v>0.125</v>
      </c>
    </row>
    <row r="28" spans="1:8" s="10" customFormat="1" ht="16.8" customHeight="1" x14ac:dyDescent="0.3">
      <c r="A28" s="9" t="s">
        <v>22</v>
      </c>
      <c r="B28" s="9">
        <v>1.2400000000000001E-4</v>
      </c>
      <c r="C28" s="9"/>
      <c r="D28" s="9"/>
      <c r="E28" s="9"/>
      <c r="F28" s="9"/>
    </row>
    <row r="29" spans="1:8" ht="16.8" customHeight="1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</row>
    <row r="30" spans="1:8" s="10" customFormat="1" ht="16.8" customHeight="1" x14ac:dyDescent="0.3">
      <c r="A30" s="9" t="s">
        <v>32</v>
      </c>
      <c r="B30" s="10" t="s">
        <v>33</v>
      </c>
      <c r="C30" s="10" t="s">
        <v>33</v>
      </c>
      <c r="D30" s="10" t="s">
        <v>33</v>
      </c>
      <c r="E30" s="10" t="s">
        <v>33</v>
      </c>
      <c r="F30" s="10" t="s">
        <v>33</v>
      </c>
    </row>
    <row r="31" spans="1:8" s="10" customFormat="1" ht="31.5" customHeight="1" x14ac:dyDescent="0.3"/>
    <row r="32" spans="1:8" s="10" customFormat="1" ht="31.5" customHeight="1" x14ac:dyDescent="0.3"/>
    <row r="33" s="10" customFormat="1" ht="31.5" customHeight="1" x14ac:dyDescent="0.3"/>
    <row r="34" s="10" customFormat="1" ht="31.5" customHeight="1" x14ac:dyDescent="0.3"/>
    <row r="35" s="10" customFormat="1" ht="31.5" customHeight="1" x14ac:dyDescent="0.3"/>
    <row r="36" s="10" customFormat="1" ht="31.5" customHeight="1" x14ac:dyDescent="0.3"/>
    <row r="37" s="10" customFormat="1" ht="31.5" customHeight="1" x14ac:dyDescent="0.3"/>
    <row r="38" s="10" customFormat="1" ht="31.5" customHeight="1" x14ac:dyDescent="0.3"/>
    <row r="39" s="10" customFormat="1" ht="31.5" customHeight="1" x14ac:dyDescent="0.3"/>
    <row r="40" s="10" customFormat="1" ht="31.5" customHeight="1" x14ac:dyDescent="0.3"/>
    <row r="41" s="10" customFormat="1" ht="31.5" customHeight="1" x14ac:dyDescent="0.3"/>
    <row r="42" s="10" customFormat="1" ht="31.5" customHeight="1" x14ac:dyDescent="0.3"/>
    <row r="43" s="10" customFormat="1" ht="31.5" customHeight="1" x14ac:dyDescent="0.3"/>
    <row r="44" s="10" customFormat="1" ht="31.5" customHeight="1" x14ac:dyDescent="0.3"/>
    <row r="45" s="10" customFormat="1" ht="31.5" customHeight="1" x14ac:dyDescent="0.3"/>
    <row r="46" s="10" customFormat="1" ht="31.5" customHeight="1" x14ac:dyDescent="0.3"/>
    <row r="47" s="10" customFormat="1" ht="31.5" customHeight="1" x14ac:dyDescent="0.3"/>
    <row r="48" s="10" customFormat="1" ht="31.5" customHeight="1" x14ac:dyDescent="0.3"/>
    <row r="49" s="10" customFormat="1" ht="31.5" customHeight="1" x14ac:dyDescent="0.3"/>
    <row r="50" s="10" customFormat="1" ht="31.5" customHeight="1" x14ac:dyDescent="0.3"/>
    <row r="51" s="10" customFormat="1" ht="31.5" customHeight="1" x14ac:dyDescent="0.3"/>
    <row r="52" s="10" customFormat="1" ht="31.5" customHeight="1" x14ac:dyDescent="0.3"/>
    <row r="53" s="10" customFormat="1" ht="31.5" customHeight="1" x14ac:dyDescent="0.3"/>
    <row r="54" s="10" customFormat="1" ht="31.5" customHeight="1" x14ac:dyDescent="0.3"/>
    <row r="55" s="10" customFormat="1" ht="31.5" customHeight="1" x14ac:dyDescent="0.3"/>
    <row r="56" s="10" customFormat="1" ht="31.5" customHeight="1" x14ac:dyDescent="0.3"/>
    <row r="57" s="10" customFormat="1" ht="31.5" customHeight="1" x14ac:dyDescent="0.3"/>
    <row r="58" s="10" customFormat="1" ht="31.5" customHeight="1" x14ac:dyDescent="0.3"/>
    <row r="59" s="10" customFormat="1" ht="31.5" customHeight="1" x14ac:dyDescent="0.3"/>
    <row r="60" s="10" customFormat="1" ht="31.5" customHeight="1" x14ac:dyDescent="0.3"/>
    <row r="61" s="10" customFormat="1" ht="31.5" customHeight="1" x14ac:dyDescent="0.3"/>
    <row r="62" s="10" customFormat="1" ht="31.5" customHeight="1" x14ac:dyDescent="0.3"/>
    <row r="63" s="10" customFormat="1" ht="31.5" customHeight="1" x14ac:dyDescent="0.3"/>
    <row r="64" s="10" customFormat="1" ht="31.5" customHeight="1" x14ac:dyDescent="0.3"/>
    <row r="65" s="10" customFormat="1" ht="31.5" customHeight="1" x14ac:dyDescent="0.3"/>
    <row r="66" s="10" customFormat="1" ht="31.5" customHeight="1" x14ac:dyDescent="0.3"/>
    <row r="67" s="10" customFormat="1" ht="31.5" customHeight="1" x14ac:dyDescent="0.3"/>
    <row r="68" s="10" customFormat="1" ht="31.5" customHeight="1" x14ac:dyDescent="0.3"/>
    <row r="69" s="10" customFormat="1" ht="31.5" customHeight="1" x14ac:dyDescent="0.3"/>
    <row r="70" s="10" customFormat="1" ht="31.5" customHeight="1" x14ac:dyDescent="0.3"/>
    <row r="71" s="10" customFormat="1" ht="31.5" customHeight="1" x14ac:dyDescent="0.3"/>
    <row r="72" s="10" customFormat="1" ht="31.5" customHeight="1" x14ac:dyDescent="0.3"/>
    <row r="73" s="10" customFormat="1" ht="31.5" customHeight="1" x14ac:dyDescent="0.3"/>
    <row r="74" s="10" customFormat="1" ht="31.5" customHeight="1" x14ac:dyDescent="0.3"/>
    <row r="75" s="10" customFormat="1" ht="31.5" customHeight="1" x14ac:dyDescent="0.3"/>
    <row r="76" s="10" customFormat="1" ht="31.5" customHeight="1" x14ac:dyDescent="0.3"/>
    <row r="77" s="10" customFormat="1" ht="31.5" customHeight="1" x14ac:dyDescent="0.3"/>
    <row r="78" s="10" customFormat="1" ht="31.5" customHeight="1" x14ac:dyDescent="0.3"/>
    <row r="79" s="10" customFormat="1" ht="31.5" customHeight="1" x14ac:dyDescent="0.3"/>
    <row r="80" s="10" customFormat="1" ht="31.5" customHeight="1" x14ac:dyDescent="0.3"/>
    <row r="81" s="10" customFormat="1" ht="31.5" customHeight="1" x14ac:dyDescent="0.3"/>
    <row r="82" s="10" customFormat="1" ht="31.5" customHeight="1" x14ac:dyDescent="0.3"/>
    <row r="83" s="10" customFormat="1" ht="31.5" customHeight="1" x14ac:dyDescent="0.3"/>
    <row r="84" s="10" customFormat="1" ht="31.5" customHeight="1" x14ac:dyDescent="0.3"/>
    <row r="85" s="10" customFormat="1" ht="31.5" customHeight="1" x14ac:dyDescent="0.3"/>
    <row r="86" s="10" customFormat="1" ht="31.5" customHeight="1" x14ac:dyDescent="0.3"/>
    <row r="87" s="10" customFormat="1" ht="31.5" customHeight="1" x14ac:dyDescent="0.3"/>
    <row r="88" s="10" customFormat="1" ht="31.5" customHeight="1" x14ac:dyDescent="0.3"/>
    <row r="89" s="10" customFormat="1" ht="31.5" customHeight="1" x14ac:dyDescent="0.3"/>
    <row r="90" s="10" customFormat="1" ht="31.5" customHeight="1" x14ac:dyDescent="0.3"/>
    <row r="91" s="10" customFormat="1" ht="31.5" customHeight="1" x14ac:dyDescent="0.3"/>
    <row r="92" s="10" customFormat="1" ht="31.5" customHeight="1" x14ac:dyDescent="0.3"/>
    <row r="93" s="10" customFormat="1" ht="31.5" customHeight="1" x14ac:dyDescent="0.3"/>
    <row r="94" s="10" customFormat="1" ht="31.5" customHeight="1" x14ac:dyDescent="0.3"/>
    <row r="95" s="10" customFormat="1" ht="31.5" customHeight="1" x14ac:dyDescent="0.3"/>
    <row r="96" s="10" customFormat="1" ht="31.5" customHeight="1" x14ac:dyDescent="0.3"/>
    <row r="97" s="10" customFormat="1" ht="31.5" customHeight="1" x14ac:dyDescent="0.3"/>
    <row r="98" s="10" customFormat="1" ht="31.5" customHeight="1" x14ac:dyDescent="0.3"/>
    <row r="99" s="10" customFormat="1" ht="31.5" customHeight="1" x14ac:dyDescent="0.3"/>
    <row r="100" s="10" customFormat="1" ht="31.5" customHeight="1" x14ac:dyDescent="0.3"/>
    <row r="101" s="10" customFormat="1" ht="31.5" customHeight="1" x14ac:dyDescent="0.3"/>
    <row r="102" s="10" customFormat="1" ht="31.5" customHeight="1" x14ac:dyDescent="0.3"/>
    <row r="103" s="10" customFormat="1" ht="31.5" customHeight="1" x14ac:dyDescent="0.3"/>
    <row r="104" s="10" customFormat="1" ht="31.5" customHeight="1" x14ac:dyDescent="0.3"/>
    <row r="105" s="10" customFormat="1" ht="31.5" customHeight="1" x14ac:dyDescent="0.3"/>
    <row r="106" s="10" customFormat="1" ht="31.5" customHeight="1" x14ac:dyDescent="0.3"/>
    <row r="107" s="10" customFormat="1" ht="31.5" customHeight="1" x14ac:dyDescent="0.3"/>
    <row r="108" s="10" customFormat="1" ht="31.5" customHeight="1" x14ac:dyDescent="0.3"/>
    <row r="109" s="10" customFormat="1" ht="31.5" customHeight="1" x14ac:dyDescent="0.3"/>
    <row r="110" s="10" customFormat="1" ht="31.5" customHeight="1" x14ac:dyDescent="0.3"/>
    <row r="111" s="10" customFormat="1" ht="31.5" customHeight="1" x14ac:dyDescent="0.3"/>
    <row r="112" s="10" customFormat="1" ht="31.5" customHeight="1" x14ac:dyDescent="0.3"/>
    <row r="113" s="10" customFormat="1" ht="31.5" customHeight="1" x14ac:dyDescent="0.3"/>
    <row r="114" s="10" customFormat="1" ht="31.5" customHeight="1" x14ac:dyDescent="0.3"/>
    <row r="115" s="10" customFormat="1" ht="31.5" customHeight="1" x14ac:dyDescent="0.3"/>
    <row r="116" s="10" customFormat="1" ht="31.5" customHeight="1" x14ac:dyDescent="0.3"/>
    <row r="117" s="10" customFormat="1" ht="31.5" customHeight="1" x14ac:dyDescent="0.3"/>
    <row r="118" s="10" customFormat="1" ht="31.5" customHeight="1" x14ac:dyDescent="0.3"/>
    <row r="119" s="10" customFormat="1" ht="31.5" customHeight="1" x14ac:dyDescent="0.3"/>
    <row r="120" s="10" customFormat="1" ht="31.5" customHeight="1" x14ac:dyDescent="0.3"/>
    <row r="121" s="10" customFormat="1" ht="31.5" customHeight="1" x14ac:dyDescent="0.3"/>
    <row r="122" s="10" customFormat="1" ht="31.5" customHeight="1" x14ac:dyDescent="0.3"/>
    <row r="123" s="10" customFormat="1" ht="31.5" customHeight="1" x14ac:dyDescent="0.3"/>
    <row r="124" s="10" customFormat="1" ht="31.5" customHeight="1" x14ac:dyDescent="0.3"/>
    <row r="125" s="10" customFormat="1" ht="31.5" customHeight="1" x14ac:dyDescent="0.3"/>
    <row r="126" s="10" customFormat="1" ht="31.5" customHeight="1" x14ac:dyDescent="0.3"/>
    <row r="127" s="10" customFormat="1" ht="31.5" customHeight="1" x14ac:dyDescent="0.3"/>
    <row r="128" s="10" customFormat="1" ht="31.5" customHeight="1" x14ac:dyDescent="0.3"/>
    <row r="129" s="10" customFormat="1" ht="31.5" customHeight="1" x14ac:dyDescent="0.3"/>
    <row r="130" s="10" customFormat="1" ht="31.5" customHeight="1" x14ac:dyDescent="0.3"/>
    <row r="131" s="10" customFormat="1" ht="31.5" customHeight="1" x14ac:dyDescent="0.3"/>
    <row r="132" s="10" customFormat="1" ht="31.5" customHeight="1" x14ac:dyDescent="0.3"/>
    <row r="133" s="10" customFormat="1" ht="31.5" customHeight="1" x14ac:dyDescent="0.3"/>
    <row r="134" s="10" customFormat="1" ht="31.5" customHeight="1" x14ac:dyDescent="0.3"/>
    <row r="135" s="10" customFormat="1" ht="31.5" customHeight="1" x14ac:dyDescent="0.3"/>
    <row r="136" s="10" customFormat="1" ht="31.5" customHeight="1" x14ac:dyDescent="0.3"/>
    <row r="137" s="10" customFormat="1" ht="31.5" customHeight="1" x14ac:dyDescent="0.3"/>
    <row r="138" s="10" customFormat="1" ht="31.5" customHeight="1" x14ac:dyDescent="0.3"/>
    <row r="139" s="10" customFormat="1" ht="31.5" customHeight="1" x14ac:dyDescent="0.3"/>
    <row r="140" s="10" customFormat="1" ht="31.5" customHeight="1" x14ac:dyDescent="0.3"/>
    <row r="141" s="10" customFormat="1" ht="31.5" customHeight="1" x14ac:dyDescent="0.3"/>
    <row r="142" s="10" customFormat="1" ht="31.5" customHeight="1" x14ac:dyDescent="0.3"/>
    <row r="143" s="10" customFormat="1" ht="31.5" customHeight="1" x14ac:dyDescent="0.3"/>
    <row r="144" s="10" customFormat="1" ht="31.5" customHeight="1" x14ac:dyDescent="0.3"/>
    <row r="145" s="10" customFormat="1" ht="31.5" customHeight="1" x14ac:dyDescent="0.3"/>
    <row r="146" s="10" customFormat="1" ht="31.5" customHeight="1" x14ac:dyDescent="0.3"/>
    <row r="147" s="10" customFormat="1" ht="31.5" customHeight="1" x14ac:dyDescent="0.3"/>
    <row r="148" s="10" customFormat="1" ht="31.5" customHeight="1" x14ac:dyDescent="0.3"/>
    <row r="149" s="10" customFormat="1" ht="31.5" customHeight="1" x14ac:dyDescent="0.3"/>
    <row r="150" s="10" customFormat="1" ht="31.5" customHeight="1" x14ac:dyDescent="0.3"/>
    <row r="151" s="10" customFormat="1" ht="31.5" customHeight="1" x14ac:dyDescent="0.3"/>
    <row r="152" s="10" customFormat="1" ht="31.5" customHeight="1" x14ac:dyDescent="0.3"/>
    <row r="153" s="10" customFormat="1" ht="31.5" customHeight="1" x14ac:dyDescent="0.3"/>
    <row r="154" s="10" customFormat="1" ht="31.5" customHeight="1" x14ac:dyDescent="0.3"/>
    <row r="155" s="10" customFormat="1" ht="31.5" customHeight="1" x14ac:dyDescent="0.3"/>
    <row r="156" s="10" customFormat="1" ht="31.5" customHeight="1" x14ac:dyDescent="0.3"/>
    <row r="157" s="10" customFormat="1" ht="31.5" customHeight="1" x14ac:dyDescent="0.3"/>
    <row r="158" s="10" customFormat="1" ht="31.5" customHeight="1" x14ac:dyDescent="0.3"/>
    <row r="159" s="10" customFormat="1" ht="31.5" customHeight="1" x14ac:dyDescent="0.3"/>
    <row r="160" s="10" customFormat="1" ht="31.5" customHeight="1" x14ac:dyDescent="0.3"/>
    <row r="161" s="10" customFormat="1" ht="31.5" customHeight="1" x14ac:dyDescent="0.3"/>
    <row r="162" s="10" customFormat="1" ht="31.5" customHeight="1" x14ac:dyDescent="0.3"/>
    <row r="163" s="10" customFormat="1" ht="31.5" customHeight="1" x14ac:dyDescent="0.3"/>
    <row r="164" s="10" customFormat="1" ht="31.5" customHeight="1" x14ac:dyDescent="0.3"/>
    <row r="165" s="10" customFormat="1" ht="31.5" customHeight="1" x14ac:dyDescent="0.3"/>
    <row r="166" s="10" customFormat="1" ht="31.5" customHeight="1" x14ac:dyDescent="0.3"/>
    <row r="167" s="10" customFormat="1" ht="31.5" customHeight="1" x14ac:dyDescent="0.3"/>
    <row r="168" s="10" customFormat="1" ht="31.5" customHeight="1" x14ac:dyDescent="0.3"/>
    <row r="169" s="10" customFormat="1" ht="31.5" customHeight="1" x14ac:dyDescent="0.3"/>
    <row r="170" s="10" customFormat="1" ht="31.5" customHeight="1" x14ac:dyDescent="0.3"/>
    <row r="171" s="10" customFormat="1" ht="31.5" customHeight="1" x14ac:dyDescent="0.3"/>
    <row r="172" s="10" customFormat="1" ht="31.5" customHeight="1" x14ac:dyDescent="0.3"/>
    <row r="173" s="10" customFormat="1" ht="31.5" customHeight="1" x14ac:dyDescent="0.3"/>
    <row r="174" s="10" customFormat="1" ht="31.5" customHeight="1" x14ac:dyDescent="0.3"/>
    <row r="175" s="10" customFormat="1" ht="31.5" customHeight="1" x14ac:dyDescent="0.3"/>
    <row r="176" s="10" customFormat="1" ht="31.5" customHeight="1" x14ac:dyDescent="0.3"/>
    <row r="177" s="10" customFormat="1" ht="31.5" customHeight="1" x14ac:dyDescent="0.3"/>
    <row r="178" s="10" customFormat="1" ht="31.5" customHeight="1" x14ac:dyDescent="0.3"/>
    <row r="179" s="10" customFormat="1" ht="31.5" customHeight="1" x14ac:dyDescent="0.3"/>
    <row r="180" s="10" customFormat="1" ht="31.5" customHeight="1" x14ac:dyDescent="0.3"/>
    <row r="181" s="10" customFormat="1" ht="31.5" customHeight="1" x14ac:dyDescent="0.3"/>
    <row r="182" s="10" customFormat="1" ht="31.5" customHeight="1" x14ac:dyDescent="0.3"/>
    <row r="183" s="10" customFormat="1" ht="31.5" customHeight="1" x14ac:dyDescent="0.3"/>
    <row r="184" s="10" customFormat="1" ht="31.5" customHeight="1" x14ac:dyDescent="0.3"/>
    <row r="185" s="10" customFormat="1" ht="31.5" customHeight="1" x14ac:dyDescent="0.3"/>
    <row r="186" s="10" customFormat="1" ht="31.5" customHeight="1" x14ac:dyDescent="0.3"/>
    <row r="187" s="10" customFormat="1" ht="31.5" customHeight="1" x14ac:dyDescent="0.3"/>
    <row r="188" s="10" customFormat="1" ht="31.5" customHeight="1" x14ac:dyDescent="0.3"/>
    <row r="189" s="10" customFormat="1" ht="31.5" customHeight="1" x14ac:dyDescent="0.3"/>
    <row r="190" s="10" customFormat="1" ht="31.5" customHeight="1" x14ac:dyDescent="0.3"/>
    <row r="191" s="10" customFormat="1" ht="31.5" customHeight="1" x14ac:dyDescent="0.3"/>
    <row r="192" s="10" customFormat="1" ht="31.5" customHeight="1" x14ac:dyDescent="0.3"/>
    <row r="193" s="10" customFormat="1" ht="31.5" customHeight="1" x14ac:dyDescent="0.3"/>
    <row r="194" s="10" customFormat="1" ht="31.5" customHeight="1" x14ac:dyDescent="0.3"/>
    <row r="195" s="10" customFormat="1" ht="31.5" customHeight="1" x14ac:dyDescent="0.3"/>
    <row r="196" s="10" customFormat="1" ht="31.5" customHeight="1" x14ac:dyDescent="0.3"/>
    <row r="197" s="10" customFormat="1" ht="31.5" customHeight="1" x14ac:dyDescent="0.3"/>
    <row r="198" s="10" customFormat="1" ht="31.5" customHeight="1" x14ac:dyDescent="0.3"/>
    <row r="199" s="10" customFormat="1" ht="31.5" customHeight="1" x14ac:dyDescent="0.3"/>
    <row r="200" s="10" customFormat="1" ht="31.5" customHeight="1" x14ac:dyDescent="0.3"/>
    <row r="201" s="10" customFormat="1" ht="31.5" customHeight="1" x14ac:dyDescent="0.3"/>
    <row r="202" s="10" customFormat="1" ht="31.5" customHeight="1" x14ac:dyDescent="0.3"/>
    <row r="203" s="10" customFormat="1" ht="31.5" customHeight="1" x14ac:dyDescent="0.3"/>
    <row r="204" s="10" customFormat="1" ht="31.5" customHeight="1" x14ac:dyDescent="0.3"/>
    <row r="205" s="10" customFormat="1" ht="31.5" customHeight="1" x14ac:dyDescent="0.3"/>
    <row r="206" s="10" customFormat="1" ht="31.5" customHeight="1" x14ac:dyDescent="0.3"/>
    <row r="207" s="10" customFormat="1" ht="31.5" customHeight="1" x14ac:dyDescent="0.3"/>
    <row r="208" s="10" customFormat="1" ht="31.5" customHeight="1" x14ac:dyDescent="0.3"/>
    <row r="209" s="10" customFormat="1" ht="31.5" customHeight="1" x14ac:dyDescent="0.3"/>
    <row r="210" s="10" customFormat="1" ht="31.5" customHeight="1" x14ac:dyDescent="0.3"/>
    <row r="211" s="10" customFormat="1" ht="31.5" customHeight="1" x14ac:dyDescent="0.3"/>
    <row r="212" s="10" customFormat="1" ht="31.5" customHeight="1" x14ac:dyDescent="0.3"/>
    <row r="213" s="10" customFormat="1" ht="31.5" customHeight="1" x14ac:dyDescent="0.3"/>
    <row r="214" s="10" customFormat="1" ht="31.5" customHeight="1" x14ac:dyDescent="0.3"/>
    <row r="215" s="10" customFormat="1" ht="31.5" customHeight="1" x14ac:dyDescent="0.3"/>
    <row r="216" s="10" customFormat="1" ht="31.5" customHeight="1" x14ac:dyDescent="0.3"/>
    <row r="217" s="10" customFormat="1" ht="31.5" customHeight="1" x14ac:dyDescent="0.3"/>
    <row r="218" s="10" customFormat="1" ht="31.5" customHeight="1" x14ac:dyDescent="0.3"/>
    <row r="219" s="10" customFormat="1" ht="31.5" customHeight="1" x14ac:dyDescent="0.3"/>
    <row r="220" s="10" customFormat="1" ht="31.5" customHeight="1" x14ac:dyDescent="0.3"/>
    <row r="221" s="10" customFormat="1" ht="31.5" customHeight="1" x14ac:dyDescent="0.3"/>
    <row r="222" s="10" customFormat="1" ht="31.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Normal="100" workbookViewId="0">
      <selection activeCell="J7" sqref="J7"/>
    </sheetView>
  </sheetViews>
  <sheetFormatPr defaultColWidth="15.5546875" defaultRowHeight="13.8" x14ac:dyDescent="0.3"/>
  <cols>
    <col min="1" max="1" width="28.21875" style="3" customWidth="1"/>
    <col min="2" max="6" width="11.44140625" style="2" customWidth="1"/>
    <col min="7" max="7" width="15.5546875" style="3"/>
    <col min="8" max="16384" width="15.5546875" style="2"/>
  </cols>
  <sheetData>
    <row r="1" spans="1:8" ht="18" customHeight="1" x14ac:dyDescent="0.3">
      <c r="A1" s="7" t="s">
        <v>0</v>
      </c>
      <c r="B1" s="7">
        <v>232</v>
      </c>
      <c r="C1" s="7">
        <v>232</v>
      </c>
      <c r="D1" s="7">
        <v>232</v>
      </c>
      <c r="E1" s="7">
        <v>232</v>
      </c>
      <c r="F1" s="7">
        <v>232</v>
      </c>
      <c r="G1" s="6"/>
    </row>
    <row r="2" spans="1:8" ht="18" customHeight="1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  <c r="G2" s="6"/>
    </row>
    <row r="3" spans="1:8" ht="18" customHeight="1" x14ac:dyDescent="0.3">
      <c r="A3" s="7" t="s">
        <v>3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  <c r="G3" s="6"/>
    </row>
    <row r="4" spans="1:8" ht="18" customHeight="1" x14ac:dyDescent="0.3">
      <c r="A4" s="9" t="s">
        <v>31</v>
      </c>
      <c r="B4" s="9">
        <v>3580</v>
      </c>
      <c r="C4" s="9">
        <v>4027</v>
      </c>
      <c r="D4" s="9">
        <v>3955</v>
      </c>
      <c r="E4" s="9">
        <v>3787</v>
      </c>
      <c r="F4" s="9">
        <v>2718</v>
      </c>
      <c r="G4" s="6"/>
      <c r="H4" s="2">
        <f>AVERAGE(B4:F4)</f>
        <v>3613.4</v>
      </c>
    </row>
    <row r="5" spans="1:8" ht="18" customHeight="1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G5" s="6"/>
      <c r="H5" s="2">
        <f t="shared" ref="H5:H27" si="0">AVERAGE(B5:F5)</f>
        <v>5</v>
      </c>
    </row>
    <row r="6" spans="1:8" ht="18" customHeight="1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6"/>
      <c r="H6" s="2">
        <f t="shared" si="0"/>
        <v>2</v>
      </c>
    </row>
    <row r="7" spans="1:8" ht="18" customHeight="1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6"/>
      <c r="H7" s="2">
        <f t="shared" si="0"/>
        <v>1</v>
      </c>
    </row>
    <row r="8" spans="1:8" ht="18" customHeight="1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6"/>
      <c r="H8" s="2">
        <f t="shared" si="0"/>
        <v>0</v>
      </c>
    </row>
    <row r="9" spans="1:8" ht="18" customHeight="1" x14ac:dyDescent="0.3">
      <c r="A9" s="7" t="s">
        <v>26</v>
      </c>
      <c r="B9" s="7">
        <f>B4</f>
        <v>3580</v>
      </c>
      <c r="C9" s="7">
        <f>C4</f>
        <v>4027</v>
      </c>
      <c r="D9" s="7">
        <f>D4</f>
        <v>3955</v>
      </c>
      <c r="E9" s="7">
        <f>E4</f>
        <v>3787</v>
      </c>
      <c r="F9" s="7">
        <f>F4</f>
        <v>2718</v>
      </c>
      <c r="G9" s="6"/>
      <c r="H9" s="2">
        <f t="shared" si="0"/>
        <v>3613.4</v>
      </c>
    </row>
    <row r="10" spans="1:8" ht="18" customHeight="1" x14ac:dyDescent="0.3">
      <c r="A10" s="9" t="s">
        <v>10</v>
      </c>
      <c r="B10" s="9">
        <v>84442</v>
      </c>
      <c r="C10" s="9">
        <v>96908</v>
      </c>
      <c r="D10" s="9">
        <v>89859</v>
      </c>
      <c r="E10" s="9">
        <v>81010</v>
      </c>
      <c r="F10" s="9">
        <v>57717</v>
      </c>
      <c r="G10" s="6"/>
      <c r="H10" s="2">
        <f t="shared" si="0"/>
        <v>81987.199999999997</v>
      </c>
    </row>
    <row r="11" spans="1:8" ht="18" customHeight="1" x14ac:dyDescent="0.3">
      <c r="A11" s="7" t="s">
        <v>11</v>
      </c>
      <c r="B11" s="7">
        <v>84400</v>
      </c>
      <c r="C11" s="7">
        <v>96392</v>
      </c>
      <c r="D11" s="7">
        <v>89281</v>
      </c>
      <c r="E11" s="7">
        <v>80440</v>
      </c>
      <c r="F11" s="7">
        <v>57452</v>
      </c>
      <c r="G11" s="6"/>
      <c r="H11" s="2">
        <f t="shared" si="0"/>
        <v>81593</v>
      </c>
    </row>
    <row r="12" spans="1:8" s="4" customFormat="1" ht="14.4" x14ac:dyDescent="0.3">
      <c r="A12" s="9" t="s">
        <v>12</v>
      </c>
      <c r="B12" s="9">
        <f>B10-B11</f>
        <v>42</v>
      </c>
      <c r="C12" s="9">
        <f>C10-C11</f>
        <v>516</v>
      </c>
      <c r="D12" s="9">
        <f>D10-D11</f>
        <v>578</v>
      </c>
      <c r="E12" s="9">
        <f>E10-E11</f>
        <v>570</v>
      </c>
      <c r="F12" s="9">
        <f>F10-F11</f>
        <v>265</v>
      </c>
      <c r="H12" s="2">
        <f t="shared" si="0"/>
        <v>394.2</v>
      </c>
    </row>
    <row r="13" spans="1:8" s="4" customFormat="1" ht="14.4" x14ac:dyDescent="0.3">
      <c r="A13" s="7" t="s">
        <v>5</v>
      </c>
      <c r="B13" s="7">
        <f>100-B14</f>
        <v>99.950261718102368</v>
      </c>
      <c r="C13" s="7">
        <f>100-C14</f>
        <v>99.467536219919921</v>
      </c>
      <c r="D13" s="7">
        <f>100-D14</f>
        <v>99.356770050857449</v>
      </c>
      <c r="E13" s="7">
        <f>100-E14</f>
        <v>99.296383162572525</v>
      </c>
      <c r="F13" s="7">
        <f>100-F14</f>
        <v>99.540863177226811</v>
      </c>
      <c r="H13" s="2">
        <f t="shared" si="0"/>
        <v>99.522362865735815</v>
      </c>
    </row>
    <row r="14" spans="1:8" s="4" customFormat="1" ht="14.4" x14ac:dyDescent="0.3">
      <c r="A14" s="9" t="s">
        <v>8</v>
      </c>
      <c r="B14" s="9">
        <f>B12/B10*100</f>
        <v>4.9738281897633879E-2</v>
      </c>
      <c r="C14" s="9">
        <f>C12/C10*100</f>
        <v>0.53246378008007589</v>
      </c>
      <c r="D14" s="9">
        <f>D12/D10*100</f>
        <v>0.64322994914254561</v>
      </c>
      <c r="E14" s="9">
        <f>E12/E10*100</f>
        <v>0.70361683742747816</v>
      </c>
      <c r="F14" s="9">
        <f>F12/F10*100</f>
        <v>0.4591368227731864</v>
      </c>
      <c r="H14" s="2">
        <f t="shared" si="0"/>
        <v>0.47763713426418403</v>
      </c>
    </row>
    <row r="15" spans="1:8" ht="18" customHeight="1" x14ac:dyDescent="0.3">
      <c r="A15" s="7" t="s">
        <v>9</v>
      </c>
      <c r="B15" s="7">
        <v>29081</v>
      </c>
      <c r="C15" s="7">
        <v>33109</v>
      </c>
      <c r="D15" s="7">
        <v>30685</v>
      </c>
      <c r="E15" s="7">
        <v>27596</v>
      </c>
      <c r="F15" s="7">
        <v>19966</v>
      </c>
      <c r="G15" s="6"/>
      <c r="H15" s="2">
        <f t="shared" si="0"/>
        <v>28087.4</v>
      </c>
    </row>
    <row r="16" spans="1:8" ht="18" customHeight="1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G16" s="6"/>
      <c r="H16" s="2">
        <f t="shared" si="0"/>
        <v>0.5</v>
      </c>
    </row>
    <row r="17" spans="1:8" ht="18" customHeight="1" x14ac:dyDescent="0.3">
      <c r="A17" s="7" t="s">
        <v>6</v>
      </c>
      <c r="B17" s="7">
        <v>26.370999999999999</v>
      </c>
      <c r="C17" s="7">
        <v>25.9</v>
      </c>
      <c r="D17" s="7">
        <v>25.62</v>
      </c>
      <c r="E17" s="7">
        <v>21.9</v>
      </c>
      <c r="F17" s="7">
        <v>22.16</v>
      </c>
      <c r="G17" s="6"/>
      <c r="H17" s="2">
        <f t="shared" si="0"/>
        <v>24.3902</v>
      </c>
    </row>
    <row r="18" spans="1:8" ht="27.6" customHeight="1" x14ac:dyDescent="0.3">
      <c r="A18" s="9" t="s">
        <v>13</v>
      </c>
      <c r="B18" s="9">
        <v>22.882000000000001</v>
      </c>
      <c r="C18" s="9">
        <v>22.2</v>
      </c>
      <c r="D18" s="9">
        <v>22.03</v>
      </c>
      <c r="E18" s="9">
        <v>18.8</v>
      </c>
      <c r="F18" s="9">
        <v>19.7</v>
      </c>
      <c r="G18" s="6"/>
      <c r="H18" s="2">
        <f t="shared" si="0"/>
        <v>21.122399999999999</v>
      </c>
    </row>
    <row r="19" spans="1:8" ht="27.6" customHeight="1" x14ac:dyDescent="0.3">
      <c r="A19" s="7" t="s">
        <v>14</v>
      </c>
      <c r="B19" s="7">
        <v>1.5489999999999999</v>
      </c>
      <c r="C19" s="7">
        <v>1.8</v>
      </c>
      <c r="D19" s="7">
        <v>1.68</v>
      </c>
      <c r="E19" s="7">
        <v>1.5</v>
      </c>
      <c r="F19" s="7">
        <v>0.9</v>
      </c>
      <c r="G19" s="6"/>
      <c r="H19" s="2">
        <f t="shared" si="0"/>
        <v>1.4858</v>
      </c>
    </row>
    <row r="20" spans="1:8" ht="18" customHeight="1" x14ac:dyDescent="0.3">
      <c r="A20" s="9" t="s">
        <v>15</v>
      </c>
      <c r="B20" s="9">
        <v>1.9390000000000001</v>
      </c>
      <c r="C20" s="9">
        <v>1.8</v>
      </c>
      <c r="D20" s="9">
        <v>1.9</v>
      </c>
      <c r="E20" s="9">
        <v>1.6</v>
      </c>
      <c r="F20" s="9">
        <v>1.5</v>
      </c>
      <c r="G20" s="6"/>
      <c r="H20" s="2">
        <f t="shared" si="0"/>
        <v>1.7477999999999998</v>
      </c>
    </row>
    <row r="21" spans="1:8" ht="18" customHeight="1" x14ac:dyDescent="0.3">
      <c r="A21" s="7" t="s">
        <v>16</v>
      </c>
      <c r="B21" s="7">
        <v>4</v>
      </c>
      <c r="C21" s="7">
        <v>4.4000000000000004</v>
      </c>
      <c r="D21" s="7">
        <v>4.5999999999999996</v>
      </c>
      <c r="E21" s="7">
        <v>4.5</v>
      </c>
      <c r="F21" s="7">
        <v>5.09</v>
      </c>
      <c r="G21" s="6"/>
      <c r="H21" s="2">
        <f t="shared" si="0"/>
        <v>4.5179999999999998</v>
      </c>
    </row>
    <row r="22" spans="1:8" ht="28.8" customHeight="1" x14ac:dyDescent="0.3">
      <c r="A22" s="9" t="s">
        <v>17</v>
      </c>
      <c r="B22" s="9">
        <v>169.68700000000001</v>
      </c>
      <c r="C22" s="9">
        <v>159.30000000000001</v>
      </c>
      <c r="D22" s="9">
        <v>167</v>
      </c>
      <c r="E22" s="9">
        <v>160.80000000000001</v>
      </c>
      <c r="F22" s="9">
        <v>180.2</v>
      </c>
      <c r="G22" s="6"/>
      <c r="H22" s="2">
        <f t="shared" si="0"/>
        <v>167.3974</v>
      </c>
    </row>
    <row r="23" spans="1:8" ht="27.6" customHeight="1" x14ac:dyDescent="0.3">
      <c r="A23" s="7" t="s">
        <v>18</v>
      </c>
      <c r="B23" s="7">
        <v>35.869</v>
      </c>
      <c r="C23" s="7">
        <v>35.799999999999997</v>
      </c>
      <c r="D23" s="7">
        <v>35.5</v>
      </c>
      <c r="E23" s="7">
        <v>35.6</v>
      </c>
      <c r="F23" s="7">
        <v>35.4</v>
      </c>
      <c r="G23" s="6"/>
      <c r="H23" s="2">
        <f t="shared" si="0"/>
        <v>35.633800000000001</v>
      </c>
    </row>
    <row r="24" spans="1:8" ht="18" customHeight="1" x14ac:dyDescent="0.3">
      <c r="A24" s="9" t="s">
        <v>19</v>
      </c>
      <c r="B24" s="9">
        <v>0.14000000000000001</v>
      </c>
      <c r="C24" s="9">
        <v>0.13</v>
      </c>
      <c r="D24" s="9">
        <v>0.11</v>
      </c>
      <c r="E24" s="9">
        <v>0.126</v>
      </c>
      <c r="F24" s="9">
        <v>0.12</v>
      </c>
      <c r="G24" s="6"/>
      <c r="H24" s="2">
        <f t="shared" si="0"/>
        <v>0.12520000000000001</v>
      </c>
    </row>
    <row r="25" spans="1:8" ht="27.6" customHeight="1" x14ac:dyDescent="0.3">
      <c r="A25" s="7" t="s">
        <v>23</v>
      </c>
      <c r="B25" s="7">
        <v>0.27600000000000002</v>
      </c>
      <c r="C25" s="7">
        <v>0.27</v>
      </c>
      <c r="D25" s="7">
        <v>0.22</v>
      </c>
      <c r="E25" s="7">
        <v>0.25</v>
      </c>
      <c r="F25" s="7">
        <v>0.23</v>
      </c>
      <c r="G25" s="6"/>
      <c r="H25" s="2">
        <f t="shared" si="0"/>
        <v>0.2492</v>
      </c>
    </row>
    <row r="26" spans="1:8" ht="24" customHeight="1" x14ac:dyDescent="0.3">
      <c r="A26" s="9" t="s">
        <v>20</v>
      </c>
      <c r="B26" s="9">
        <v>1.8E-3</v>
      </c>
      <c r="C26" s="9">
        <v>1.6000000000000001E-3</v>
      </c>
      <c r="D26" s="9">
        <v>1.8E-3</v>
      </c>
      <c r="E26" s="9">
        <v>1.6999999999999999E-3</v>
      </c>
      <c r="F26" s="9">
        <v>2E-3</v>
      </c>
      <c r="G26" s="6"/>
      <c r="H26" s="2">
        <f t="shared" si="0"/>
        <v>1.7799999999999999E-3</v>
      </c>
    </row>
    <row r="27" spans="1:8" ht="18" customHeight="1" x14ac:dyDescent="0.3">
      <c r="A27" s="7" t="s">
        <v>21</v>
      </c>
      <c r="B27" s="7">
        <v>0.13800000000000001</v>
      </c>
      <c r="C27" s="7">
        <v>0.13</v>
      </c>
      <c r="D27" s="7">
        <v>0.11</v>
      </c>
      <c r="E27" s="7">
        <v>0.125</v>
      </c>
      <c r="F27" s="7">
        <v>0.11799999999999999</v>
      </c>
      <c r="G27" s="6"/>
      <c r="H27" s="2">
        <f t="shared" si="0"/>
        <v>0.1242</v>
      </c>
    </row>
    <row r="28" spans="1:8" ht="18" customHeight="1" x14ac:dyDescent="0.3">
      <c r="A28" s="9" t="s">
        <v>22</v>
      </c>
      <c r="B28" s="9">
        <v>1.2400000000000001E-4</v>
      </c>
      <c r="C28" s="9"/>
      <c r="D28" s="9"/>
      <c r="E28" s="9"/>
      <c r="F28" s="9"/>
      <c r="G28" s="6"/>
    </row>
    <row r="29" spans="1:8" ht="18" customHeight="1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  <c r="G29" s="6"/>
    </row>
    <row r="30" spans="1:8" ht="18" customHeight="1" x14ac:dyDescent="0.3">
      <c r="A30" s="9" t="s">
        <v>32</v>
      </c>
      <c r="B30" s="10" t="s">
        <v>40</v>
      </c>
      <c r="C30" s="10" t="s">
        <v>40</v>
      </c>
      <c r="D30" s="10" t="s">
        <v>40</v>
      </c>
      <c r="E30" s="10" t="s">
        <v>40</v>
      </c>
      <c r="F30" s="10" t="s">
        <v>40</v>
      </c>
      <c r="G30" s="6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H28" sqref="H28"/>
    </sheetView>
  </sheetViews>
  <sheetFormatPr defaultColWidth="13.33203125" defaultRowHeight="13.8" x14ac:dyDescent="0.3"/>
  <cols>
    <col min="1" max="1" width="32.21875" style="4" customWidth="1"/>
    <col min="2" max="16384" width="13.33203125" style="4"/>
  </cols>
  <sheetData>
    <row r="1" spans="1:8" ht="14.4" x14ac:dyDescent="0.3">
      <c r="A1" s="7" t="s">
        <v>0</v>
      </c>
      <c r="B1" s="7">
        <v>289</v>
      </c>
      <c r="C1" s="7">
        <v>289</v>
      </c>
      <c r="D1" s="7">
        <v>289</v>
      </c>
      <c r="E1" s="7">
        <v>289</v>
      </c>
      <c r="F1" s="7">
        <v>289</v>
      </c>
    </row>
    <row r="2" spans="1:8" ht="14.4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8" ht="14.4" x14ac:dyDescent="0.3">
      <c r="A3" s="7" t="s">
        <v>3</v>
      </c>
      <c r="B3" s="7" t="s">
        <v>25</v>
      </c>
      <c r="C3" s="7" t="s">
        <v>35</v>
      </c>
      <c r="D3" s="7" t="s">
        <v>25</v>
      </c>
      <c r="E3" s="7" t="s">
        <v>25</v>
      </c>
      <c r="F3" s="7" t="s">
        <v>25</v>
      </c>
    </row>
    <row r="4" spans="1:8" ht="14.4" x14ac:dyDescent="0.3">
      <c r="A4" s="9" t="s">
        <v>31</v>
      </c>
      <c r="B4" s="9">
        <v>3198</v>
      </c>
      <c r="C4" s="9">
        <v>3890</v>
      </c>
      <c r="D4" s="9">
        <v>4067</v>
      </c>
      <c r="E4" s="9">
        <v>3809</v>
      </c>
      <c r="F4" s="9">
        <v>4259</v>
      </c>
      <c r="H4" s="4">
        <f>AVERAGE(B4:F4)</f>
        <v>3844.6</v>
      </c>
    </row>
    <row r="5" spans="1:8" ht="14.4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H5" s="4">
        <f t="shared" ref="H5:H27" si="0">AVERAGE(B5:F5)</f>
        <v>5</v>
      </c>
    </row>
    <row r="6" spans="1:8" ht="14.4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H6" s="4">
        <f t="shared" si="0"/>
        <v>2</v>
      </c>
    </row>
    <row r="7" spans="1:8" ht="14.4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H7" s="4">
        <f t="shared" si="0"/>
        <v>1</v>
      </c>
    </row>
    <row r="8" spans="1:8" ht="14.4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H8" s="4">
        <f t="shared" si="0"/>
        <v>0</v>
      </c>
    </row>
    <row r="9" spans="1:8" ht="14.4" x14ac:dyDescent="0.3">
      <c r="A9" s="7" t="s">
        <v>26</v>
      </c>
      <c r="B9" s="7">
        <f>B4</f>
        <v>3198</v>
      </c>
      <c r="C9" s="7">
        <f t="shared" ref="C9:F9" si="1">C4</f>
        <v>3890</v>
      </c>
      <c r="D9" s="7">
        <f t="shared" si="1"/>
        <v>4067</v>
      </c>
      <c r="E9" s="7">
        <f t="shared" si="1"/>
        <v>3809</v>
      </c>
      <c r="F9" s="7">
        <f t="shared" si="1"/>
        <v>4259</v>
      </c>
      <c r="H9" s="4">
        <f t="shared" si="0"/>
        <v>3844.6</v>
      </c>
    </row>
    <row r="10" spans="1:8" ht="14.4" x14ac:dyDescent="0.3">
      <c r="A10" s="9" t="s">
        <v>10</v>
      </c>
      <c r="B10" s="9">
        <v>79147</v>
      </c>
      <c r="C10" s="9">
        <v>94273</v>
      </c>
      <c r="D10" s="9">
        <v>92584</v>
      </c>
      <c r="E10" s="9">
        <v>91966</v>
      </c>
      <c r="F10" s="9">
        <v>104589</v>
      </c>
      <c r="H10" s="4">
        <f t="shared" si="0"/>
        <v>92511.8</v>
      </c>
    </row>
    <row r="11" spans="1:8" ht="14.4" x14ac:dyDescent="0.3">
      <c r="A11" s="7" t="s">
        <v>11</v>
      </c>
      <c r="B11" s="7">
        <v>78627</v>
      </c>
      <c r="C11" s="7">
        <v>93863</v>
      </c>
      <c r="D11" s="7">
        <v>91602</v>
      </c>
      <c r="E11" s="7">
        <v>90295</v>
      </c>
      <c r="F11" s="7">
        <v>103490</v>
      </c>
      <c r="H11" s="4">
        <f t="shared" si="0"/>
        <v>91575.4</v>
      </c>
    </row>
    <row r="12" spans="1:8" ht="14.4" x14ac:dyDescent="0.3">
      <c r="A12" s="9" t="s">
        <v>12</v>
      </c>
      <c r="B12" s="9">
        <f>B10-B11</f>
        <v>520</v>
      </c>
      <c r="C12" s="9">
        <f>C10-C11</f>
        <v>410</v>
      </c>
      <c r="D12" s="9">
        <f>D10-D11</f>
        <v>982</v>
      </c>
      <c r="E12" s="9">
        <f>E10-E11</f>
        <v>1671</v>
      </c>
      <c r="F12" s="9">
        <f>F10-F11</f>
        <v>1099</v>
      </c>
      <c r="H12" s="4">
        <f t="shared" si="0"/>
        <v>936.4</v>
      </c>
    </row>
    <row r="13" spans="1:8" ht="14.4" x14ac:dyDescent="0.3">
      <c r="A13" s="7" t="s">
        <v>5</v>
      </c>
      <c r="B13" s="7">
        <f>100-B14</f>
        <v>99.34299468078386</v>
      </c>
      <c r="C13" s="7">
        <f t="shared" ref="C13:F13" si="2">100-C14</f>
        <v>99.56509286858379</v>
      </c>
      <c r="D13" s="7">
        <f t="shared" si="2"/>
        <v>98.939341570897781</v>
      </c>
      <c r="E13" s="7">
        <f t="shared" si="2"/>
        <v>98.18302416110302</v>
      </c>
      <c r="F13" s="7">
        <f t="shared" si="2"/>
        <v>98.949220281291531</v>
      </c>
      <c r="H13" s="4">
        <f t="shared" si="0"/>
        <v>98.995934712531991</v>
      </c>
    </row>
    <row r="14" spans="1:8" ht="14.4" x14ac:dyDescent="0.3">
      <c r="A14" s="9" t="s">
        <v>8</v>
      </c>
      <c r="B14" s="9">
        <f>B12/B10*100</f>
        <v>0.65700531921614214</v>
      </c>
      <c r="C14" s="9">
        <f t="shared" ref="C14:F14" si="3">C12/C10*100</f>
        <v>0.43490713141620613</v>
      </c>
      <c r="D14" s="9">
        <f t="shared" si="3"/>
        <v>1.0606584291022207</v>
      </c>
      <c r="E14" s="9">
        <f t="shared" si="3"/>
        <v>1.8169758388969837</v>
      </c>
      <c r="F14" s="9">
        <f t="shared" si="3"/>
        <v>1.0507797187084684</v>
      </c>
      <c r="H14" s="4">
        <f t="shared" si="0"/>
        <v>1.0040652874680043</v>
      </c>
    </row>
    <row r="15" spans="1:8" ht="14.4" x14ac:dyDescent="0.3">
      <c r="A15" s="7" t="s">
        <v>9</v>
      </c>
      <c r="B15" s="7">
        <v>27011</v>
      </c>
      <c r="C15" s="7">
        <v>31992</v>
      </c>
      <c r="D15" s="7">
        <v>31193</v>
      </c>
      <c r="E15" s="7">
        <v>31488</v>
      </c>
      <c r="F15" s="7">
        <v>35127</v>
      </c>
      <c r="H15" s="4">
        <f t="shared" si="0"/>
        <v>31362.2</v>
      </c>
    </row>
    <row r="16" spans="1:8" ht="14.4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H16" s="4">
        <f t="shared" si="0"/>
        <v>0.5</v>
      </c>
    </row>
    <row r="17" spans="1:8" ht="14.4" x14ac:dyDescent="0.3">
      <c r="A17" s="7" t="s">
        <v>6</v>
      </c>
      <c r="B17" s="7">
        <v>31.17</v>
      </c>
      <c r="C17" s="7">
        <v>41.34</v>
      </c>
      <c r="D17" s="7">
        <v>35.479999999999997</v>
      </c>
      <c r="E17" s="7">
        <v>34.33</v>
      </c>
      <c r="F17" s="7">
        <v>41.15</v>
      </c>
      <c r="H17" s="4">
        <f t="shared" si="0"/>
        <v>36.694000000000003</v>
      </c>
    </row>
    <row r="18" spans="1:8" ht="28.8" x14ac:dyDescent="0.3">
      <c r="A18" s="9" t="s">
        <v>13</v>
      </c>
      <c r="B18" s="9">
        <v>27.58</v>
      </c>
      <c r="C18" s="9">
        <v>36.630000000000003</v>
      </c>
      <c r="D18" s="9">
        <v>31.35</v>
      </c>
      <c r="E18" s="9">
        <v>30.79</v>
      </c>
      <c r="F18" s="9">
        <v>36.409999999999997</v>
      </c>
      <c r="H18" s="4">
        <f t="shared" si="0"/>
        <v>32.552</v>
      </c>
    </row>
    <row r="19" spans="1:8" ht="28.8" x14ac:dyDescent="0.3">
      <c r="A19" s="7" t="s">
        <v>14</v>
      </c>
      <c r="B19" s="7">
        <v>1.37</v>
      </c>
      <c r="C19" s="7">
        <v>1.57</v>
      </c>
      <c r="D19" s="7">
        <v>1.6</v>
      </c>
      <c r="E19" s="7">
        <v>1.22</v>
      </c>
      <c r="F19" s="7">
        <v>1.82</v>
      </c>
      <c r="H19" s="4">
        <f t="shared" si="0"/>
        <v>1.5160000000000002</v>
      </c>
    </row>
    <row r="20" spans="1:8" ht="14.4" x14ac:dyDescent="0.3">
      <c r="A20" s="9" t="s">
        <v>15</v>
      </c>
      <c r="B20" s="9">
        <v>2.21</v>
      </c>
      <c r="C20" s="9">
        <v>3.08</v>
      </c>
      <c r="D20" s="9">
        <v>2.52</v>
      </c>
      <c r="E20" s="9">
        <v>2.3199999999999998</v>
      </c>
      <c r="F20" s="9">
        <v>2.91</v>
      </c>
      <c r="H20" s="4">
        <f t="shared" si="0"/>
        <v>2.6080000000000001</v>
      </c>
    </row>
    <row r="21" spans="1:8" ht="14.4" x14ac:dyDescent="0.3">
      <c r="A21" s="7" t="s">
        <v>16</v>
      </c>
      <c r="B21" s="7">
        <v>5.32</v>
      </c>
      <c r="C21" s="7">
        <v>6.05</v>
      </c>
      <c r="D21" s="7">
        <v>5.16</v>
      </c>
      <c r="E21" s="7">
        <v>5.01</v>
      </c>
      <c r="F21" s="7">
        <v>5.49</v>
      </c>
      <c r="H21" s="4">
        <f t="shared" si="0"/>
        <v>5.4060000000000006</v>
      </c>
    </row>
    <row r="22" spans="1:8" ht="14.4" x14ac:dyDescent="0.3">
      <c r="A22" s="9" t="s">
        <v>17</v>
      </c>
      <c r="B22" s="9">
        <v>192.5</v>
      </c>
      <c r="C22" s="9">
        <v>218.98</v>
      </c>
      <c r="D22" s="9">
        <v>184.5</v>
      </c>
      <c r="E22" s="9">
        <v>176.8</v>
      </c>
      <c r="F22" s="9">
        <v>197.3</v>
      </c>
      <c r="H22" s="4">
        <f t="shared" si="0"/>
        <v>194.01599999999999</v>
      </c>
    </row>
    <row r="23" spans="1:8" ht="28.8" x14ac:dyDescent="0.3">
      <c r="A23" s="7" t="s">
        <v>18</v>
      </c>
      <c r="B23" s="7">
        <v>36.17</v>
      </c>
      <c r="C23" s="7">
        <v>36.15</v>
      </c>
      <c r="D23" s="7">
        <v>35.700000000000003</v>
      </c>
      <c r="E23" s="7">
        <v>35.28</v>
      </c>
      <c r="F23" s="7">
        <v>35.9</v>
      </c>
      <c r="H23" s="4">
        <f t="shared" si="0"/>
        <v>35.840000000000003</v>
      </c>
    </row>
    <row r="24" spans="1:8" ht="14.4" x14ac:dyDescent="0.3">
      <c r="A24" s="9" t="s">
        <v>19</v>
      </c>
      <c r="B24" s="9">
        <v>0.13</v>
      </c>
      <c r="C24" s="9">
        <v>0.19</v>
      </c>
      <c r="D24" s="9">
        <v>0.14000000000000001</v>
      </c>
      <c r="E24" s="9">
        <v>0.16</v>
      </c>
      <c r="F24" s="9">
        <v>0.15</v>
      </c>
      <c r="H24" s="4">
        <f t="shared" si="0"/>
        <v>0.154</v>
      </c>
    </row>
    <row r="25" spans="1:8" ht="14.4" x14ac:dyDescent="0.3">
      <c r="A25" s="7" t="s">
        <v>23</v>
      </c>
      <c r="B25" s="7">
        <v>0.27</v>
      </c>
      <c r="C25" s="7">
        <v>0.38</v>
      </c>
      <c r="D25" s="7">
        <v>0.28000000000000003</v>
      </c>
      <c r="E25" s="7">
        <v>0.31</v>
      </c>
      <c r="F25" s="7">
        <v>0.28999999999999998</v>
      </c>
      <c r="H25" s="4">
        <f t="shared" si="0"/>
        <v>0.30599999999999999</v>
      </c>
    </row>
    <row r="26" spans="1:8" ht="14.4" x14ac:dyDescent="0.3">
      <c r="A26" s="9" t="s">
        <v>20</v>
      </c>
      <c r="B26" s="9">
        <v>2E-3</v>
      </c>
      <c r="C26" s="9">
        <v>2.5000000000000001E-3</v>
      </c>
      <c r="D26" s="9">
        <v>2.0999999999999999E-3</v>
      </c>
      <c r="E26" s="9">
        <v>2E-3</v>
      </c>
      <c r="F26" s="9">
        <v>2E-3</v>
      </c>
      <c r="H26" s="4">
        <f t="shared" si="0"/>
        <v>2.1199999999999999E-3</v>
      </c>
    </row>
    <row r="27" spans="1:8" ht="14.4" x14ac:dyDescent="0.3">
      <c r="A27" s="7" t="s">
        <v>21</v>
      </c>
      <c r="B27" s="7">
        <v>0.13</v>
      </c>
      <c r="C27" s="7">
        <v>0.19</v>
      </c>
      <c r="D27" s="7">
        <v>0.14000000000000001</v>
      </c>
      <c r="E27" s="7">
        <v>0.15</v>
      </c>
      <c r="F27" s="7">
        <v>0.14799999999999999</v>
      </c>
      <c r="H27" s="4">
        <f>AVERAGE(B27:F27)</f>
        <v>0.15160000000000001</v>
      </c>
    </row>
    <row r="28" spans="1:8" ht="14.4" x14ac:dyDescent="0.3">
      <c r="A28" s="9" t="s">
        <v>22</v>
      </c>
      <c r="B28" s="9"/>
      <c r="C28" s="9"/>
      <c r="D28" s="9"/>
      <c r="E28" s="9"/>
      <c r="F28" s="9"/>
    </row>
    <row r="29" spans="1:8" ht="14.4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</row>
    <row r="30" spans="1:8" ht="14.4" x14ac:dyDescent="0.3">
      <c r="A30" s="9" t="s">
        <v>32</v>
      </c>
      <c r="B30" s="10" t="s">
        <v>34</v>
      </c>
      <c r="C30" s="10" t="s">
        <v>34</v>
      </c>
      <c r="D30" s="10" t="s">
        <v>34</v>
      </c>
      <c r="E30" s="10" t="s">
        <v>34</v>
      </c>
      <c r="F30" s="10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selection activeCell="I3" sqref="I3"/>
    </sheetView>
  </sheetViews>
  <sheetFormatPr defaultColWidth="12.109375" defaultRowHeight="14.4" x14ac:dyDescent="0.3"/>
  <cols>
    <col min="1" max="1" width="31" style="5" customWidth="1"/>
    <col min="2" max="16384" width="12.109375" style="5"/>
  </cols>
  <sheetData>
    <row r="1" spans="1:8" x14ac:dyDescent="0.3">
      <c r="A1" s="7" t="s">
        <v>0</v>
      </c>
      <c r="B1" s="7">
        <v>349</v>
      </c>
      <c r="C1" s="7">
        <v>349</v>
      </c>
      <c r="D1" s="7">
        <v>349</v>
      </c>
      <c r="E1" s="7">
        <v>349</v>
      </c>
      <c r="F1" s="7">
        <v>349</v>
      </c>
    </row>
    <row r="2" spans="1:8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8" x14ac:dyDescent="0.3">
      <c r="A3" s="7" t="s">
        <v>3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</row>
    <row r="4" spans="1:8" x14ac:dyDescent="0.3">
      <c r="A4" s="9" t="s">
        <v>31</v>
      </c>
      <c r="B4" s="9">
        <v>4867</v>
      </c>
      <c r="C4" s="9">
        <v>4209</v>
      </c>
      <c r="D4" s="9">
        <v>3057</v>
      </c>
      <c r="E4" s="9">
        <v>4209</v>
      </c>
      <c r="F4" s="9">
        <v>5519</v>
      </c>
      <c r="H4" s="5">
        <f>AVERAGE(B4:F4)</f>
        <v>4372.2</v>
      </c>
    </row>
    <row r="5" spans="1:8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H5" s="5">
        <f t="shared" ref="H5:H27" si="0">AVERAGE(B5:F5)</f>
        <v>5</v>
      </c>
    </row>
    <row r="6" spans="1:8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H6" s="5">
        <f t="shared" si="0"/>
        <v>2</v>
      </c>
    </row>
    <row r="7" spans="1:8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H7" s="5">
        <f t="shared" si="0"/>
        <v>1</v>
      </c>
    </row>
    <row r="8" spans="1:8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H8" s="5">
        <f t="shared" si="0"/>
        <v>0</v>
      </c>
    </row>
    <row r="9" spans="1:8" x14ac:dyDescent="0.3">
      <c r="A9" s="7" t="s">
        <v>26</v>
      </c>
      <c r="B9" s="7">
        <f>B4</f>
        <v>4867</v>
      </c>
      <c r="C9" s="7">
        <f t="shared" ref="C9:F9" si="1">C4</f>
        <v>4209</v>
      </c>
      <c r="D9" s="7">
        <f t="shared" si="1"/>
        <v>3057</v>
      </c>
      <c r="E9" s="7">
        <f t="shared" si="1"/>
        <v>4209</v>
      </c>
      <c r="F9" s="7">
        <f t="shared" si="1"/>
        <v>5519</v>
      </c>
      <c r="H9" s="5">
        <f t="shared" si="0"/>
        <v>4372.2</v>
      </c>
    </row>
    <row r="10" spans="1:8" x14ac:dyDescent="0.3">
      <c r="A10" s="9" t="s">
        <v>10</v>
      </c>
      <c r="B10" s="9">
        <v>109156</v>
      </c>
      <c r="C10" s="9">
        <v>97009</v>
      </c>
      <c r="D10" s="9">
        <v>80133</v>
      </c>
      <c r="E10" s="9">
        <v>97009</v>
      </c>
      <c r="F10" s="9">
        <v>116217</v>
      </c>
      <c r="H10" s="5">
        <f t="shared" si="0"/>
        <v>99904.8</v>
      </c>
    </row>
    <row r="11" spans="1:8" x14ac:dyDescent="0.3">
      <c r="A11" s="7" t="s">
        <v>11</v>
      </c>
      <c r="B11" s="7">
        <v>108995</v>
      </c>
      <c r="C11" s="7">
        <v>96980</v>
      </c>
      <c r="D11" s="7">
        <v>79638</v>
      </c>
      <c r="E11" s="7">
        <v>96980</v>
      </c>
      <c r="F11" s="7">
        <v>115704</v>
      </c>
      <c r="H11" s="5">
        <f t="shared" si="0"/>
        <v>99659.4</v>
      </c>
    </row>
    <row r="12" spans="1:8" s="4" customFormat="1" x14ac:dyDescent="0.3">
      <c r="A12" s="9" t="s">
        <v>12</v>
      </c>
      <c r="B12" s="9">
        <f>B10-B11</f>
        <v>161</v>
      </c>
      <c r="C12" s="9">
        <f>C10-C11</f>
        <v>29</v>
      </c>
      <c r="D12" s="9">
        <f>D10-D11</f>
        <v>495</v>
      </c>
      <c r="E12" s="9">
        <f>E10-E11</f>
        <v>29</v>
      </c>
      <c r="F12" s="9">
        <f>F10-F11</f>
        <v>513</v>
      </c>
      <c r="H12" s="5">
        <f t="shared" si="0"/>
        <v>245.4</v>
      </c>
    </row>
    <row r="13" spans="1:8" s="4" customFormat="1" x14ac:dyDescent="0.3">
      <c r="A13" s="7" t="s">
        <v>5</v>
      </c>
      <c r="B13" s="7">
        <f>100-B14</f>
        <v>99.852504672212248</v>
      </c>
      <c r="C13" s="7">
        <f t="shared" ref="C13:F13" si="2">100-C14</f>
        <v>99.970105866466</v>
      </c>
      <c r="D13" s="7">
        <f t="shared" si="2"/>
        <v>99.382276964546435</v>
      </c>
      <c r="E13" s="7">
        <f t="shared" si="2"/>
        <v>99.970105866466</v>
      </c>
      <c r="F13" s="7">
        <f t="shared" si="2"/>
        <v>99.558584372337947</v>
      </c>
      <c r="H13" s="5">
        <f t="shared" si="0"/>
        <v>99.746715548405717</v>
      </c>
    </row>
    <row r="14" spans="1:8" s="4" customFormat="1" x14ac:dyDescent="0.3">
      <c r="A14" s="9" t="s">
        <v>8</v>
      </c>
      <c r="B14" s="9">
        <f>B12/B10*100</f>
        <v>0.14749532778775332</v>
      </c>
      <c r="C14" s="9">
        <f t="shared" ref="C14:F14" si="3">C12/C10*100</f>
        <v>2.9894133534002002E-2</v>
      </c>
      <c r="D14" s="9">
        <f t="shared" si="3"/>
        <v>0.61772303545355844</v>
      </c>
      <c r="E14" s="9">
        <f t="shared" si="3"/>
        <v>2.9894133534002002E-2</v>
      </c>
      <c r="F14" s="9">
        <f t="shared" si="3"/>
        <v>0.44141562766204601</v>
      </c>
      <c r="H14" s="5">
        <f t="shared" si="0"/>
        <v>0.25328445159427238</v>
      </c>
    </row>
    <row r="15" spans="1:8" x14ac:dyDescent="0.3">
      <c r="A15" s="7" t="s">
        <v>9</v>
      </c>
      <c r="B15" s="7">
        <v>37030</v>
      </c>
      <c r="C15" s="7">
        <v>33222</v>
      </c>
      <c r="D15" s="7">
        <v>27100</v>
      </c>
      <c r="E15" s="7">
        <v>33222</v>
      </c>
      <c r="F15" s="7">
        <v>39373</v>
      </c>
      <c r="H15" s="5">
        <f t="shared" si="0"/>
        <v>33989.4</v>
      </c>
    </row>
    <row r="16" spans="1:8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H16" s="5">
        <f t="shared" si="0"/>
        <v>0.5</v>
      </c>
    </row>
    <row r="17" spans="1:8" x14ac:dyDescent="0.3">
      <c r="A17" s="7" t="s">
        <v>6</v>
      </c>
      <c r="B17" s="7">
        <v>45.71</v>
      </c>
      <c r="C17" s="7">
        <v>45.95</v>
      </c>
      <c r="D17" s="7">
        <v>34.159999999999997</v>
      </c>
      <c r="E17" s="7">
        <v>45.95</v>
      </c>
      <c r="F17" s="7">
        <v>46.97</v>
      </c>
      <c r="H17" s="5">
        <f t="shared" si="0"/>
        <v>43.747999999999998</v>
      </c>
    </row>
    <row r="18" spans="1:8" ht="28.8" x14ac:dyDescent="0.3">
      <c r="A18" s="9" t="s">
        <v>13</v>
      </c>
      <c r="B18" s="9"/>
      <c r="C18" s="9">
        <v>40.880000000000003</v>
      </c>
      <c r="D18" s="9">
        <v>30.22</v>
      </c>
      <c r="E18" s="9">
        <v>40.880000000000003</v>
      </c>
      <c r="F18" s="9">
        <v>41.5</v>
      </c>
      <c r="H18" s="5">
        <f t="shared" si="0"/>
        <v>38.369999999999997</v>
      </c>
    </row>
    <row r="19" spans="1:8" ht="28.8" x14ac:dyDescent="0.3">
      <c r="A19" s="7" t="s">
        <v>14</v>
      </c>
      <c r="B19" s="7"/>
      <c r="C19" s="7">
        <v>1.83</v>
      </c>
      <c r="D19" s="7">
        <v>1.5</v>
      </c>
      <c r="E19" s="7">
        <v>1.83</v>
      </c>
      <c r="F19" s="7">
        <v>2.2799999999999998</v>
      </c>
      <c r="H19" s="5">
        <f t="shared" si="0"/>
        <v>1.8599999999999999</v>
      </c>
    </row>
    <row r="20" spans="1:8" x14ac:dyDescent="0.3">
      <c r="A20" s="9" t="s">
        <v>15</v>
      </c>
      <c r="B20" s="9"/>
      <c r="C20" s="9">
        <v>3.22</v>
      </c>
      <c r="D20" s="9">
        <v>2.42</v>
      </c>
      <c r="E20" s="9">
        <v>3.22</v>
      </c>
      <c r="F20" s="9">
        <v>3.18</v>
      </c>
      <c r="H20" s="5">
        <f t="shared" si="0"/>
        <v>3.0100000000000002</v>
      </c>
    </row>
    <row r="21" spans="1:8" x14ac:dyDescent="0.3">
      <c r="A21" s="7" t="s">
        <v>16</v>
      </c>
      <c r="B21" s="7"/>
      <c r="C21" s="7">
        <v>6.22</v>
      </c>
      <c r="D21" s="7">
        <v>5.71</v>
      </c>
      <c r="E21" s="7">
        <v>6.22</v>
      </c>
      <c r="F21" s="7">
        <v>5.38</v>
      </c>
      <c r="H21" s="5">
        <f t="shared" si="0"/>
        <v>5.8824999999999994</v>
      </c>
    </row>
    <row r="22" spans="1:8" x14ac:dyDescent="0.3">
      <c r="A22" s="9" t="s">
        <v>17</v>
      </c>
      <c r="B22" s="9"/>
      <c r="C22" s="9">
        <v>224.74</v>
      </c>
      <c r="D22" s="9">
        <v>206.58</v>
      </c>
      <c r="E22" s="9">
        <v>224.7</v>
      </c>
      <c r="F22" s="9">
        <v>193.34</v>
      </c>
      <c r="H22" s="5">
        <f t="shared" si="0"/>
        <v>212.34</v>
      </c>
    </row>
    <row r="23" spans="1:8" ht="28.8" x14ac:dyDescent="0.3">
      <c r="A23" s="7" t="s">
        <v>18</v>
      </c>
      <c r="B23" s="7"/>
      <c r="C23" s="7">
        <v>36.119999999999997</v>
      </c>
      <c r="D23" s="7">
        <v>36.119999999999997</v>
      </c>
      <c r="E23" s="7">
        <v>36.119999999999997</v>
      </c>
      <c r="F23" s="7">
        <v>35.92</v>
      </c>
      <c r="H23" s="5">
        <f t="shared" si="0"/>
        <v>36.069999999999993</v>
      </c>
    </row>
    <row r="24" spans="1:8" x14ac:dyDescent="0.3">
      <c r="A24" s="9" t="s">
        <v>19</v>
      </c>
      <c r="B24" s="9"/>
      <c r="C24" s="9">
        <v>0.17</v>
      </c>
      <c r="D24" s="9">
        <v>0.15</v>
      </c>
      <c r="E24" s="9">
        <v>0.17</v>
      </c>
      <c r="F24" s="9">
        <v>0.16</v>
      </c>
      <c r="H24" s="5">
        <f t="shared" si="0"/>
        <v>0.16250000000000001</v>
      </c>
    </row>
    <row r="25" spans="1:8" x14ac:dyDescent="0.3">
      <c r="A25" s="7" t="s">
        <v>23</v>
      </c>
      <c r="B25" s="7">
        <v>0.34100000000000003</v>
      </c>
      <c r="C25" s="7">
        <v>0.34</v>
      </c>
      <c r="D25" s="7">
        <v>0.3</v>
      </c>
      <c r="E25" s="7">
        <v>0.34</v>
      </c>
      <c r="F25" s="7">
        <v>0.317</v>
      </c>
      <c r="H25" s="5">
        <f t="shared" si="0"/>
        <v>0.3276</v>
      </c>
    </row>
    <row r="26" spans="1:8" x14ac:dyDescent="0.3">
      <c r="A26" s="9" t="s">
        <v>20</v>
      </c>
      <c r="B26" s="9"/>
      <c r="C26" s="9">
        <v>2.5999999999999999E-3</v>
      </c>
      <c r="D26" s="9">
        <v>2.3E-3</v>
      </c>
      <c r="E26" s="9">
        <v>2E-3</v>
      </c>
      <c r="F26" s="9">
        <v>2E-3</v>
      </c>
      <c r="H26" s="5">
        <f t="shared" si="0"/>
        <v>2.225E-3</v>
      </c>
    </row>
    <row r="27" spans="1:8" x14ac:dyDescent="0.3">
      <c r="A27" s="7" t="s">
        <v>21</v>
      </c>
      <c r="B27" s="7"/>
      <c r="C27" s="7">
        <v>0.17</v>
      </c>
      <c r="D27" s="7">
        <v>0.15</v>
      </c>
      <c r="E27" s="7">
        <v>0.17</v>
      </c>
      <c r="F27" s="7">
        <v>0.15</v>
      </c>
      <c r="H27" s="5">
        <f t="shared" si="0"/>
        <v>0.16</v>
      </c>
    </row>
    <row r="28" spans="1:8" x14ac:dyDescent="0.3">
      <c r="A28" s="9" t="s">
        <v>22</v>
      </c>
      <c r="B28" s="9"/>
      <c r="C28" s="9"/>
      <c r="D28" s="9"/>
      <c r="E28" s="9"/>
      <c r="F28" s="9"/>
    </row>
    <row r="29" spans="1:8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</row>
    <row r="30" spans="1:8" x14ac:dyDescent="0.3">
      <c r="A30" s="9" t="s">
        <v>32</v>
      </c>
      <c r="B30" s="10" t="s">
        <v>36</v>
      </c>
      <c r="C30" s="10" t="s">
        <v>36</v>
      </c>
      <c r="D30" s="10" t="s">
        <v>36</v>
      </c>
      <c r="E30" s="10" t="s">
        <v>36</v>
      </c>
      <c r="F30" s="1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selection activeCell="H19" sqref="H19"/>
    </sheetView>
  </sheetViews>
  <sheetFormatPr defaultColWidth="13.6640625" defaultRowHeight="13.8" x14ac:dyDescent="0.3"/>
  <cols>
    <col min="1" max="1" width="27.5546875" style="4" customWidth="1"/>
    <col min="2" max="16384" width="13.6640625" style="4"/>
  </cols>
  <sheetData>
    <row r="1" spans="1:8" ht="14.4" x14ac:dyDescent="0.3">
      <c r="A1" s="7" t="s">
        <v>0</v>
      </c>
      <c r="B1" s="7">
        <v>405</v>
      </c>
      <c r="C1" s="7">
        <v>405</v>
      </c>
      <c r="D1" s="7">
        <v>405</v>
      </c>
      <c r="E1" s="7">
        <v>405</v>
      </c>
      <c r="F1" s="7">
        <v>405</v>
      </c>
    </row>
    <row r="2" spans="1:8" ht="14.4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8" ht="14.4" x14ac:dyDescent="0.3">
      <c r="A3" s="7" t="s">
        <v>3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</row>
    <row r="4" spans="1:8" ht="14.4" x14ac:dyDescent="0.3">
      <c r="A4" s="9" t="s">
        <v>31</v>
      </c>
      <c r="B4" s="9">
        <v>4829</v>
      </c>
      <c r="C4" s="9">
        <v>6574</v>
      </c>
      <c r="D4" s="9">
        <v>4524</v>
      </c>
      <c r="E4" s="9">
        <v>6071</v>
      </c>
      <c r="F4" s="9">
        <v>4573</v>
      </c>
      <c r="H4" s="4">
        <f>AVERAGE(B4:F4)</f>
        <v>5314.2</v>
      </c>
    </row>
    <row r="5" spans="1:8" ht="14.4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H5" s="4">
        <f t="shared" ref="H5:H27" si="0">AVERAGE(B5:F5)</f>
        <v>5</v>
      </c>
    </row>
    <row r="6" spans="1:8" ht="14.4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H6" s="4">
        <f t="shared" si="0"/>
        <v>2</v>
      </c>
    </row>
    <row r="7" spans="1:8" ht="14.4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H7" s="4">
        <f t="shared" si="0"/>
        <v>1</v>
      </c>
    </row>
    <row r="8" spans="1:8" ht="14.4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H8" s="4">
        <f t="shared" si="0"/>
        <v>0</v>
      </c>
    </row>
    <row r="9" spans="1:8" ht="14.4" x14ac:dyDescent="0.3">
      <c r="A9" s="7" t="s">
        <v>26</v>
      </c>
      <c r="B9" s="7">
        <f>B4</f>
        <v>4829</v>
      </c>
      <c r="C9" s="7">
        <f t="shared" ref="C9:F9" si="1">C4</f>
        <v>6574</v>
      </c>
      <c r="D9" s="7">
        <f t="shared" si="1"/>
        <v>4524</v>
      </c>
      <c r="E9" s="7">
        <f t="shared" si="1"/>
        <v>6071</v>
      </c>
      <c r="F9" s="7">
        <f t="shared" si="1"/>
        <v>4573</v>
      </c>
      <c r="H9" s="4">
        <f t="shared" si="0"/>
        <v>5314.2</v>
      </c>
    </row>
    <row r="10" spans="1:8" ht="14.4" x14ac:dyDescent="0.3">
      <c r="A10" s="9" t="s">
        <v>10</v>
      </c>
      <c r="B10" s="9">
        <v>110983</v>
      </c>
      <c r="C10" s="9">
        <v>135369</v>
      </c>
      <c r="D10" s="9">
        <v>100273</v>
      </c>
      <c r="E10" s="9">
        <v>96118</v>
      </c>
      <c r="F10" s="9">
        <v>94347</v>
      </c>
      <c r="H10" s="4">
        <f t="shared" si="0"/>
        <v>107418</v>
      </c>
    </row>
    <row r="11" spans="1:8" ht="14.4" x14ac:dyDescent="0.3">
      <c r="A11" s="7" t="s">
        <v>11</v>
      </c>
      <c r="B11" s="7">
        <v>110951</v>
      </c>
      <c r="C11" s="7">
        <v>133845</v>
      </c>
      <c r="D11" s="7">
        <v>99015</v>
      </c>
      <c r="E11" s="7">
        <v>95976</v>
      </c>
      <c r="F11" s="7">
        <v>94154</v>
      </c>
      <c r="H11" s="4">
        <f t="shared" si="0"/>
        <v>106788.2</v>
      </c>
    </row>
    <row r="12" spans="1:8" ht="14.4" x14ac:dyDescent="0.3">
      <c r="A12" s="9" t="s">
        <v>12</v>
      </c>
      <c r="B12" s="9">
        <f>B10-B11</f>
        <v>32</v>
      </c>
      <c r="C12" s="9">
        <f>C10-C11</f>
        <v>1524</v>
      </c>
      <c r="D12" s="9">
        <f>D10-D11</f>
        <v>1258</v>
      </c>
      <c r="E12" s="9">
        <f>E10-E11</f>
        <v>142</v>
      </c>
      <c r="F12" s="9">
        <f>F10-F11</f>
        <v>193</v>
      </c>
      <c r="H12" s="4">
        <f t="shared" si="0"/>
        <v>629.79999999999995</v>
      </c>
    </row>
    <row r="13" spans="1:8" ht="14.4" x14ac:dyDescent="0.3">
      <c r="A13" s="7" t="s">
        <v>5</v>
      </c>
      <c r="B13" s="7">
        <f>100-B14</f>
        <v>99.971166755268825</v>
      </c>
      <c r="C13" s="7">
        <f t="shared" ref="C13:F13" si="2">100-C14</f>
        <v>98.874188329676656</v>
      </c>
      <c r="D13" s="7">
        <f t="shared" si="2"/>
        <v>98.745424989777902</v>
      </c>
      <c r="E13" s="7">
        <f t="shared" si="2"/>
        <v>99.852264924363809</v>
      </c>
      <c r="F13" s="7">
        <f t="shared" si="2"/>
        <v>99.795435996905042</v>
      </c>
      <c r="H13" s="4">
        <f t="shared" si="0"/>
        <v>99.447696199198447</v>
      </c>
    </row>
    <row r="14" spans="1:8" ht="14.4" x14ac:dyDescent="0.3">
      <c r="A14" s="9" t="s">
        <v>8</v>
      </c>
      <c r="B14" s="9">
        <f>B12/B10*100</f>
        <v>2.8833244731175045E-2</v>
      </c>
      <c r="C14" s="9">
        <f t="shared" ref="C14:F14" si="3">C12/C10*100</f>
        <v>1.1258116703233385</v>
      </c>
      <c r="D14" s="9">
        <f t="shared" si="3"/>
        <v>1.2545750102220936</v>
      </c>
      <c r="E14" s="9">
        <f t="shared" si="3"/>
        <v>0.14773507563619717</v>
      </c>
      <c r="F14" s="9">
        <f t="shared" si="3"/>
        <v>0.20456400309495798</v>
      </c>
      <c r="H14" s="4">
        <f t="shared" si="0"/>
        <v>0.5523038008015525</v>
      </c>
    </row>
    <row r="15" spans="1:8" ht="14.4" x14ac:dyDescent="0.3">
      <c r="A15" s="7" t="s">
        <v>9</v>
      </c>
      <c r="B15" s="7">
        <v>37807</v>
      </c>
      <c r="C15" s="7">
        <v>46455</v>
      </c>
      <c r="D15" s="7">
        <v>32717</v>
      </c>
      <c r="E15" s="7">
        <v>33064</v>
      </c>
      <c r="F15" s="7">
        <v>31844</v>
      </c>
      <c r="H15" s="4">
        <f t="shared" si="0"/>
        <v>36377.4</v>
      </c>
    </row>
    <row r="16" spans="1:8" ht="14.4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H16" s="4">
        <f t="shared" si="0"/>
        <v>0.5</v>
      </c>
    </row>
    <row r="17" spans="1:8" ht="14.4" x14ac:dyDescent="0.3">
      <c r="A17" s="7" t="s">
        <v>6</v>
      </c>
      <c r="B17" s="7">
        <v>51.99</v>
      </c>
      <c r="C17" s="7">
        <v>58.11</v>
      </c>
      <c r="D17" s="7">
        <v>49.66</v>
      </c>
      <c r="E17" s="7">
        <v>43.98</v>
      </c>
      <c r="F17" s="7">
        <v>46.43</v>
      </c>
      <c r="H17" s="4">
        <f t="shared" si="0"/>
        <v>50.033999999999999</v>
      </c>
    </row>
    <row r="18" spans="1:8" ht="28.8" x14ac:dyDescent="0.3">
      <c r="A18" s="9" t="s">
        <v>13</v>
      </c>
      <c r="B18" s="9">
        <v>46.12</v>
      </c>
      <c r="C18" s="9">
        <v>51.35</v>
      </c>
      <c r="D18" s="9">
        <v>44.18</v>
      </c>
      <c r="E18" s="9">
        <v>39.35</v>
      </c>
      <c r="F18" s="9">
        <v>41.14</v>
      </c>
      <c r="H18" s="4">
        <f t="shared" si="0"/>
        <v>44.427999999999997</v>
      </c>
    </row>
    <row r="19" spans="1:8" ht="28.8" x14ac:dyDescent="0.3">
      <c r="A19" s="7" t="s">
        <v>14</v>
      </c>
      <c r="B19" s="7">
        <v>2.31</v>
      </c>
      <c r="C19" s="7">
        <v>2.8</v>
      </c>
      <c r="D19" s="7">
        <v>2.0499999999999998</v>
      </c>
      <c r="E19" s="7">
        <v>1.65</v>
      </c>
      <c r="F19" s="7">
        <v>1.96</v>
      </c>
      <c r="H19" s="4">
        <f t="shared" si="0"/>
        <v>2.1539999999999999</v>
      </c>
    </row>
    <row r="20" spans="1:8" ht="14.4" x14ac:dyDescent="0.3">
      <c r="A20" s="9" t="s">
        <v>15</v>
      </c>
      <c r="B20" s="9">
        <v>3.56</v>
      </c>
      <c r="C20" s="9">
        <v>3.9</v>
      </c>
      <c r="D20" s="9">
        <v>3.42</v>
      </c>
      <c r="E20" s="9">
        <v>2.96</v>
      </c>
      <c r="F20" s="9">
        <v>3.32</v>
      </c>
      <c r="H20" s="4">
        <f t="shared" si="0"/>
        <v>3.4319999999999999</v>
      </c>
    </row>
    <row r="21" spans="1:8" ht="14.4" x14ac:dyDescent="0.3">
      <c r="A21" s="7" t="s">
        <v>16</v>
      </c>
      <c r="B21" s="7">
        <v>6.25</v>
      </c>
      <c r="C21" s="7">
        <v>6.08</v>
      </c>
      <c r="D21" s="7">
        <v>6.61</v>
      </c>
      <c r="E21" s="7">
        <v>6.27</v>
      </c>
      <c r="F21" s="7">
        <v>6.03</v>
      </c>
      <c r="H21" s="4">
        <f t="shared" si="0"/>
        <v>6.2480000000000002</v>
      </c>
    </row>
    <row r="22" spans="1:8" ht="28.8" x14ac:dyDescent="0.3">
      <c r="A22" s="9" t="s">
        <v>17</v>
      </c>
      <c r="B22" s="9">
        <v>224.6</v>
      </c>
      <c r="C22" s="9">
        <v>222.8</v>
      </c>
      <c r="D22" s="9">
        <v>240.6</v>
      </c>
      <c r="E22" s="9">
        <v>228.89</v>
      </c>
      <c r="F22" s="9">
        <v>246.54</v>
      </c>
      <c r="H22" s="4">
        <f t="shared" si="0"/>
        <v>232.68600000000001</v>
      </c>
    </row>
    <row r="23" spans="1:8" ht="28.8" x14ac:dyDescent="0.3">
      <c r="A23" s="7" t="s">
        <v>18</v>
      </c>
      <c r="B23" s="7">
        <v>35.9</v>
      </c>
      <c r="C23" s="7">
        <v>36.58</v>
      </c>
      <c r="D23" s="7">
        <v>36.340000000000003</v>
      </c>
      <c r="E23" s="7">
        <v>36.47</v>
      </c>
      <c r="F23" s="7">
        <v>36.36</v>
      </c>
      <c r="H23" s="4">
        <f t="shared" si="0"/>
        <v>36.33</v>
      </c>
    </row>
    <row r="24" spans="1:8" ht="14.4" x14ac:dyDescent="0.3">
      <c r="A24" s="9" t="s">
        <v>19</v>
      </c>
      <c r="B24" s="9">
        <v>0.17</v>
      </c>
      <c r="C24" s="9">
        <v>0.15</v>
      </c>
      <c r="D24" s="9">
        <v>0.16</v>
      </c>
      <c r="E24" s="9">
        <v>0.22</v>
      </c>
      <c r="F24" s="9">
        <v>0.18</v>
      </c>
      <c r="H24" s="4">
        <f t="shared" si="0"/>
        <v>0.17599999999999999</v>
      </c>
    </row>
    <row r="25" spans="1:8" ht="14.4" x14ac:dyDescent="0.3">
      <c r="A25" s="7" t="s">
        <v>23</v>
      </c>
      <c r="B25" s="7">
        <v>0.33</v>
      </c>
      <c r="C25" s="7">
        <v>0.31</v>
      </c>
      <c r="D25" s="7">
        <v>0.32</v>
      </c>
      <c r="E25" s="7">
        <v>0.43</v>
      </c>
      <c r="F25" s="7">
        <v>0.36</v>
      </c>
      <c r="H25" s="4">
        <f t="shared" si="0"/>
        <v>0.35</v>
      </c>
    </row>
    <row r="26" spans="1:8" ht="28.8" x14ac:dyDescent="0.3">
      <c r="A26" s="9" t="s">
        <v>20</v>
      </c>
      <c r="B26" s="9">
        <v>2.5000000000000001E-3</v>
      </c>
      <c r="C26" s="9">
        <v>2.3999999999999998E-3</v>
      </c>
      <c r="D26" s="9">
        <v>2.7000000000000001E-3</v>
      </c>
      <c r="E26" s="9">
        <v>2.5999999999999999E-3</v>
      </c>
      <c r="F26" s="9">
        <v>2.7999999999999998E-4</v>
      </c>
      <c r="H26" s="4">
        <f t="shared" si="0"/>
        <v>2.0960000000000002E-3</v>
      </c>
    </row>
    <row r="27" spans="1:8" ht="28.8" x14ac:dyDescent="0.3">
      <c r="A27" s="7" t="s">
        <v>21</v>
      </c>
      <c r="B27" s="7">
        <v>0.16</v>
      </c>
      <c r="C27" s="7">
        <v>0.156</v>
      </c>
      <c r="D27" s="7">
        <v>0.16</v>
      </c>
      <c r="E27" s="7">
        <v>0.21</v>
      </c>
      <c r="F27" s="7">
        <v>0.18</v>
      </c>
      <c r="H27" s="4">
        <f t="shared" si="0"/>
        <v>0.17319999999999997</v>
      </c>
    </row>
    <row r="28" spans="1:8" ht="28.8" x14ac:dyDescent="0.3">
      <c r="A28" s="9" t="s">
        <v>22</v>
      </c>
      <c r="B28" s="9">
        <v>1.2999999999999999E-4</v>
      </c>
      <c r="C28" s="9">
        <v>1.2999999999999999E-4</v>
      </c>
      <c r="D28" s="9">
        <v>1.2999999999999999E-4</v>
      </c>
      <c r="E28" s="9">
        <v>1.1E-4</v>
      </c>
      <c r="F28" s="9">
        <v>1.2999999999999999E-4</v>
      </c>
    </row>
    <row r="29" spans="1:8" ht="14.4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</row>
    <row r="30" spans="1:8" ht="14.4" x14ac:dyDescent="0.3">
      <c r="A30" s="9" t="s">
        <v>32</v>
      </c>
      <c r="B30" s="10" t="s">
        <v>39</v>
      </c>
      <c r="C30" s="10" t="s">
        <v>39</v>
      </c>
      <c r="D30" s="10" t="s">
        <v>39</v>
      </c>
      <c r="E30" s="10" t="s">
        <v>39</v>
      </c>
      <c r="F30" s="10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selection activeCell="F1" sqref="F1"/>
    </sheetView>
  </sheetViews>
  <sheetFormatPr defaultColWidth="14" defaultRowHeight="14.4" x14ac:dyDescent="0.3"/>
  <cols>
    <col min="1" max="1" width="25.88671875" style="1" customWidth="1"/>
    <col min="2" max="5" width="14" style="1"/>
    <col min="6" max="6" width="17.33203125" style="1" customWidth="1"/>
    <col min="7" max="16384" width="14" style="1"/>
  </cols>
  <sheetData>
    <row r="1" spans="1:8" x14ac:dyDescent="0.3">
      <c r="A1" s="7" t="s">
        <v>0</v>
      </c>
      <c r="B1" s="9">
        <v>479</v>
      </c>
      <c r="C1" s="9">
        <v>479</v>
      </c>
      <c r="D1" s="9">
        <v>479</v>
      </c>
      <c r="E1" s="9">
        <v>480</v>
      </c>
      <c r="F1" s="9">
        <v>479</v>
      </c>
    </row>
    <row r="2" spans="1:8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8" x14ac:dyDescent="0.3">
      <c r="A3" s="7" t="s">
        <v>3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</row>
    <row r="4" spans="1:8" x14ac:dyDescent="0.3">
      <c r="A4" s="9" t="s">
        <v>31</v>
      </c>
      <c r="B4" s="9">
        <v>4566</v>
      </c>
      <c r="C4" s="9">
        <v>17312</v>
      </c>
      <c r="D4" s="9">
        <v>10836</v>
      </c>
      <c r="E4" s="9">
        <v>5034</v>
      </c>
      <c r="F4" s="9">
        <v>4979</v>
      </c>
      <c r="H4" s="1">
        <f>AVERAGE(B4:F4)</f>
        <v>8545.4</v>
      </c>
    </row>
    <row r="5" spans="1:8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H5" s="1">
        <f t="shared" ref="H5:H27" si="0">AVERAGE(B5:F5)</f>
        <v>5</v>
      </c>
    </row>
    <row r="6" spans="1:8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H6" s="1">
        <f t="shared" si="0"/>
        <v>2</v>
      </c>
    </row>
    <row r="7" spans="1:8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H7" s="1">
        <f t="shared" si="0"/>
        <v>1</v>
      </c>
    </row>
    <row r="8" spans="1:8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H8" s="1">
        <f t="shared" si="0"/>
        <v>0</v>
      </c>
    </row>
    <row r="9" spans="1:8" x14ac:dyDescent="0.3">
      <c r="A9" s="7" t="s">
        <v>26</v>
      </c>
      <c r="B9" s="7">
        <f>B4</f>
        <v>4566</v>
      </c>
      <c r="C9" s="7">
        <f t="shared" ref="C9:F9" si="1">C4</f>
        <v>17312</v>
      </c>
      <c r="D9" s="7">
        <f t="shared" si="1"/>
        <v>10836</v>
      </c>
      <c r="E9" s="7">
        <f t="shared" si="1"/>
        <v>5034</v>
      </c>
      <c r="F9" s="7">
        <f t="shared" si="1"/>
        <v>4979</v>
      </c>
      <c r="H9" s="1">
        <f t="shared" si="0"/>
        <v>8545.4</v>
      </c>
    </row>
    <row r="10" spans="1:8" x14ac:dyDescent="0.3">
      <c r="A10" s="9" t="s">
        <v>10</v>
      </c>
      <c r="B10" s="9">
        <v>116683</v>
      </c>
      <c r="C10" s="9">
        <v>156119</v>
      </c>
      <c r="D10" s="9">
        <v>122939</v>
      </c>
      <c r="E10" s="9">
        <v>128321</v>
      </c>
      <c r="F10" s="9">
        <v>130260</v>
      </c>
      <c r="H10" s="1">
        <f t="shared" si="0"/>
        <v>130864.4</v>
      </c>
    </row>
    <row r="11" spans="1:8" x14ac:dyDescent="0.3">
      <c r="A11" s="7" t="s">
        <v>11</v>
      </c>
      <c r="B11" s="7">
        <v>116383</v>
      </c>
      <c r="C11" s="7">
        <v>156005</v>
      </c>
      <c r="D11" s="7">
        <v>122728</v>
      </c>
      <c r="E11" s="7">
        <v>128034</v>
      </c>
      <c r="F11" s="7">
        <v>129574</v>
      </c>
      <c r="H11" s="1">
        <f t="shared" si="0"/>
        <v>130544.8</v>
      </c>
    </row>
    <row r="12" spans="1:8" x14ac:dyDescent="0.3">
      <c r="A12" s="9" t="s">
        <v>12</v>
      </c>
      <c r="B12" s="9">
        <f>B10-B11</f>
        <v>300</v>
      </c>
      <c r="C12" s="9">
        <f>C10-C11</f>
        <v>114</v>
      </c>
      <c r="D12" s="9">
        <f>D10-D11</f>
        <v>211</v>
      </c>
      <c r="E12" s="9">
        <f>E10-E11</f>
        <v>287</v>
      </c>
      <c r="F12" s="9">
        <f>F10-F11</f>
        <v>686</v>
      </c>
      <c r="H12" s="1">
        <f t="shared" si="0"/>
        <v>319.60000000000002</v>
      </c>
    </row>
    <row r="13" spans="1:8" x14ac:dyDescent="0.3">
      <c r="A13" s="7" t="s">
        <v>5</v>
      </c>
      <c r="B13" s="7">
        <f>100-B14</f>
        <v>99.742893137817845</v>
      </c>
      <c r="C13" s="7">
        <f t="shared" ref="C13:F13" si="2">100-C14</f>
        <v>99.926978779008323</v>
      </c>
      <c r="D13" s="7">
        <f t="shared" si="2"/>
        <v>99.828370167318752</v>
      </c>
      <c r="E13" s="7">
        <f t="shared" si="2"/>
        <v>99.77634214197208</v>
      </c>
      <c r="F13" s="7">
        <f t="shared" si="2"/>
        <v>99.473360970366954</v>
      </c>
      <c r="H13" s="1">
        <f t="shared" si="0"/>
        <v>99.749589039296794</v>
      </c>
    </row>
    <row r="14" spans="1:8" x14ac:dyDescent="0.3">
      <c r="A14" s="9" t="s">
        <v>8</v>
      </c>
      <c r="B14" s="9">
        <f>B12/B10*100</f>
        <v>0.25710686218215162</v>
      </c>
      <c r="C14" s="9">
        <f t="shared" ref="C14:F14" si="3">C12/C10*100</f>
        <v>7.3021220991679431E-2</v>
      </c>
      <c r="D14" s="9">
        <f t="shared" si="3"/>
        <v>0.17162983268124843</v>
      </c>
      <c r="E14" s="9">
        <f t="shared" si="3"/>
        <v>0.22365785802791438</v>
      </c>
      <c r="F14" s="9">
        <f t="shared" si="3"/>
        <v>0.52663902963304166</v>
      </c>
      <c r="H14" s="1">
        <f t="shared" si="0"/>
        <v>0.25041096070320712</v>
      </c>
    </row>
    <row r="15" spans="1:8" x14ac:dyDescent="0.3">
      <c r="A15" s="7" t="s">
        <v>9</v>
      </c>
      <c r="B15" s="7">
        <v>39801</v>
      </c>
      <c r="C15" s="7">
        <v>53061</v>
      </c>
      <c r="D15" s="7">
        <v>41789</v>
      </c>
      <c r="E15" s="7">
        <v>43898</v>
      </c>
      <c r="F15" s="7">
        <v>43809</v>
      </c>
      <c r="H15" s="1">
        <f t="shared" si="0"/>
        <v>44471.6</v>
      </c>
    </row>
    <row r="16" spans="1:8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H16" s="1">
        <f t="shared" si="0"/>
        <v>0.5</v>
      </c>
    </row>
    <row r="17" spans="1:8" x14ac:dyDescent="0.3">
      <c r="A17" s="7" t="s">
        <v>6</v>
      </c>
      <c r="B17" s="7">
        <v>53.01</v>
      </c>
      <c r="C17" s="7">
        <v>70</v>
      </c>
      <c r="D17" s="7">
        <v>64.8</v>
      </c>
      <c r="E17" s="7">
        <v>64.569999999999993</v>
      </c>
      <c r="F17" s="7">
        <v>62.21</v>
      </c>
      <c r="H17" s="1">
        <f t="shared" si="0"/>
        <v>62.917999999999992</v>
      </c>
    </row>
    <row r="18" spans="1:8" ht="28.8" x14ac:dyDescent="0.3">
      <c r="A18" s="9" t="s">
        <v>13</v>
      </c>
      <c r="B18" s="9">
        <v>47.37</v>
      </c>
      <c r="C18" s="9">
        <v>62.8</v>
      </c>
      <c r="D18" s="9">
        <v>58.35</v>
      </c>
      <c r="E18" s="9">
        <v>57.8</v>
      </c>
      <c r="F18" s="9">
        <v>54.84</v>
      </c>
      <c r="H18" s="1">
        <f t="shared" si="0"/>
        <v>56.231999999999992</v>
      </c>
    </row>
    <row r="19" spans="1:8" ht="28.8" x14ac:dyDescent="0.3">
      <c r="A19" s="7" t="s">
        <v>14</v>
      </c>
      <c r="B19" s="7">
        <v>2.09</v>
      </c>
      <c r="C19" s="7">
        <v>2.86</v>
      </c>
      <c r="D19" s="7">
        <v>2.23</v>
      </c>
      <c r="E19" s="7">
        <v>2.2599999999999998</v>
      </c>
      <c r="F19" s="7">
        <v>2.9</v>
      </c>
      <c r="H19" s="1">
        <f t="shared" si="0"/>
        <v>2.468</v>
      </c>
    </row>
    <row r="20" spans="1:8" x14ac:dyDescent="0.3">
      <c r="A20" s="9" t="s">
        <v>15</v>
      </c>
      <c r="B20" s="9">
        <v>3.53</v>
      </c>
      <c r="C20" s="9">
        <v>4.3</v>
      </c>
      <c r="D20" s="9">
        <v>4.2300000000000004</v>
      </c>
      <c r="E20" s="9">
        <v>4.49</v>
      </c>
      <c r="F20" s="9">
        <v>4.46</v>
      </c>
      <c r="H20" s="1">
        <f t="shared" si="0"/>
        <v>4.202</v>
      </c>
    </row>
    <row r="21" spans="1:8" x14ac:dyDescent="0.3">
      <c r="A21" s="7" t="s">
        <v>16</v>
      </c>
      <c r="B21" s="7">
        <v>5.99</v>
      </c>
      <c r="C21" s="7">
        <v>5.9</v>
      </c>
      <c r="D21" s="7">
        <v>6.96</v>
      </c>
      <c r="E21" s="7">
        <v>6.81</v>
      </c>
      <c r="F21" s="7">
        <v>6.44</v>
      </c>
      <c r="H21" s="1">
        <f t="shared" si="0"/>
        <v>6.42</v>
      </c>
    </row>
    <row r="22" spans="1:8" ht="28.8" x14ac:dyDescent="0.3">
      <c r="A22" s="9" t="s">
        <v>17</v>
      </c>
      <c r="B22" s="9">
        <v>218.37</v>
      </c>
      <c r="C22" s="9">
        <v>214.79</v>
      </c>
      <c r="D22" s="9">
        <v>251.45</v>
      </c>
      <c r="E22" s="9">
        <v>247.7</v>
      </c>
      <c r="F22" s="9">
        <v>233.19</v>
      </c>
      <c r="H22" s="1">
        <f t="shared" si="0"/>
        <v>233.1</v>
      </c>
    </row>
    <row r="23" spans="1:8" ht="28.8" x14ac:dyDescent="0.3">
      <c r="A23" s="7" t="s">
        <v>18</v>
      </c>
      <c r="B23" s="7">
        <v>36.4</v>
      </c>
      <c r="C23" s="7">
        <v>36.39</v>
      </c>
      <c r="D23" s="7">
        <v>36.119999999999997</v>
      </c>
      <c r="E23" s="7">
        <v>36.33</v>
      </c>
      <c r="F23" s="7">
        <v>36.200000000000003</v>
      </c>
      <c r="H23" s="1">
        <f t="shared" si="0"/>
        <v>36.287999999999997</v>
      </c>
    </row>
    <row r="24" spans="1:8" x14ac:dyDescent="0.3">
      <c r="A24" s="9" t="s">
        <v>19</v>
      </c>
      <c r="B24" s="9">
        <v>0.15</v>
      </c>
      <c r="C24" s="9">
        <v>0.23</v>
      </c>
      <c r="D24" s="9">
        <v>0.22</v>
      </c>
      <c r="E24" s="9">
        <v>0.17</v>
      </c>
      <c r="F24" s="9">
        <v>0.16</v>
      </c>
      <c r="H24" s="1">
        <f t="shared" si="0"/>
        <v>0.186</v>
      </c>
    </row>
    <row r="25" spans="1:8" ht="28.8" x14ac:dyDescent="0.3">
      <c r="A25" s="7" t="s">
        <v>23</v>
      </c>
      <c r="B25" s="7">
        <v>0.31</v>
      </c>
      <c r="C25" s="7">
        <v>0.45</v>
      </c>
      <c r="D25" s="7">
        <v>0.44</v>
      </c>
      <c r="E25" s="7">
        <v>0.34899999999999998</v>
      </c>
      <c r="F25" s="7">
        <v>0.32</v>
      </c>
      <c r="H25" s="1">
        <f t="shared" si="0"/>
        <v>0.37380000000000002</v>
      </c>
    </row>
    <row r="26" spans="1:8" ht="28.8" x14ac:dyDescent="0.3">
      <c r="A26" s="9" t="s">
        <v>20</v>
      </c>
      <c r="B26" s="9">
        <v>2.5000000000000001E-3</v>
      </c>
      <c r="C26" s="9">
        <v>2E-3</v>
      </c>
      <c r="D26" s="9">
        <v>3.0000000000000001E-3</v>
      </c>
      <c r="E26" s="9">
        <v>2E-3</v>
      </c>
      <c r="F26" s="9">
        <v>2.5999999999999999E-3</v>
      </c>
      <c r="H26" s="1">
        <f t="shared" si="0"/>
        <v>2.4200000000000003E-3</v>
      </c>
    </row>
    <row r="27" spans="1:8" ht="28.8" x14ac:dyDescent="0.3">
      <c r="A27" s="7" t="s">
        <v>21</v>
      </c>
      <c r="B27" s="7">
        <v>0.15</v>
      </c>
      <c r="C27" s="7">
        <v>0.22</v>
      </c>
      <c r="D27" s="7">
        <v>0.22</v>
      </c>
      <c r="E27" s="7">
        <v>0.17399999999999999</v>
      </c>
      <c r="F27" s="7">
        <v>0.161</v>
      </c>
      <c r="H27" s="1">
        <f t="shared" si="0"/>
        <v>0.185</v>
      </c>
    </row>
    <row r="28" spans="1:8" ht="28.8" x14ac:dyDescent="0.3">
      <c r="A28" s="9" t="s">
        <v>22</v>
      </c>
      <c r="B28" s="9">
        <v>1.2E-4</v>
      </c>
      <c r="C28" s="9">
        <v>1.2E-4</v>
      </c>
      <c r="D28" s="9">
        <v>1.2E-4</v>
      </c>
      <c r="E28" s="9">
        <v>1E-4</v>
      </c>
      <c r="F28" s="9">
        <v>1.3999999999999999E-4</v>
      </c>
    </row>
    <row r="29" spans="1:8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</row>
    <row r="30" spans="1:8" x14ac:dyDescent="0.3">
      <c r="A30" s="9" t="s">
        <v>32</v>
      </c>
      <c r="B30" s="10" t="s">
        <v>38</v>
      </c>
      <c r="C30" s="10" t="s">
        <v>38</v>
      </c>
      <c r="D30" s="10" t="s">
        <v>38</v>
      </c>
      <c r="E30" s="10" t="s">
        <v>38</v>
      </c>
      <c r="F30" s="10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tabSelected="1" workbookViewId="0">
      <selection activeCell="C36" sqref="C36"/>
    </sheetView>
  </sheetViews>
  <sheetFormatPr defaultColWidth="14" defaultRowHeight="14.4" x14ac:dyDescent="0.3"/>
  <cols>
    <col min="1" max="1" width="28.44140625" style="1" customWidth="1"/>
    <col min="2" max="5" width="14" style="1"/>
    <col min="6" max="6" width="15.5546875" style="1" customWidth="1"/>
    <col min="7" max="16384" width="14" style="1"/>
  </cols>
  <sheetData>
    <row r="1" spans="1:8" x14ac:dyDescent="0.3">
      <c r="A1" s="7" t="s">
        <v>0</v>
      </c>
      <c r="B1" s="7">
        <v>582</v>
      </c>
      <c r="C1" s="7">
        <v>582</v>
      </c>
      <c r="D1" s="7">
        <v>582</v>
      </c>
      <c r="E1" s="7">
        <v>177</v>
      </c>
      <c r="F1" s="7">
        <v>177</v>
      </c>
    </row>
    <row r="2" spans="1:8" x14ac:dyDescent="0.3">
      <c r="A2" s="9" t="s">
        <v>1</v>
      </c>
      <c r="B2" s="9" t="s">
        <v>2</v>
      </c>
      <c r="C2" s="9" t="s">
        <v>2</v>
      </c>
      <c r="D2" s="9" t="s">
        <v>2</v>
      </c>
      <c r="E2" s="9" t="s">
        <v>2</v>
      </c>
      <c r="F2" s="9" t="s">
        <v>2</v>
      </c>
    </row>
    <row r="3" spans="1:8" x14ac:dyDescent="0.3">
      <c r="A3" s="7" t="s">
        <v>3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</row>
    <row r="4" spans="1:8" x14ac:dyDescent="0.3">
      <c r="A4" s="9" t="s">
        <v>31</v>
      </c>
      <c r="B4" s="9">
        <v>51111</v>
      </c>
      <c r="C4" s="9">
        <v>41840</v>
      </c>
      <c r="D4" s="9">
        <v>56648</v>
      </c>
      <c r="E4" s="9">
        <v>4350</v>
      </c>
      <c r="F4" s="9">
        <v>5175</v>
      </c>
      <c r="H4" s="1">
        <f>AVERAGE(B4:F4)</f>
        <v>31824.799999999999</v>
      </c>
    </row>
    <row r="5" spans="1:8" x14ac:dyDescent="0.3">
      <c r="A5" s="7" t="s">
        <v>30</v>
      </c>
      <c r="B5" s="7">
        <v>5</v>
      </c>
      <c r="C5" s="7">
        <v>5</v>
      </c>
      <c r="D5" s="7">
        <v>5</v>
      </c>
      <c r="E5" s="7">
        <v>5</v>
      </c>
      <c r="F5" s="7">
        <v>5</v>
      </c>
      <c r="H5" s="1">
        <f t="shared" ref="H5:H27" si="0">AVERAGE(B5:F5)</f>
        <v>5</v>
      </c>
    </row>
    <row r="6" spans="1:8" x14ac:dyDescent="0.3">
      <c r="A6" s="9" t="s">
        <v>29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H6" s="1">
        <f t="shared" si="0"/>
        <v>2</v>
      </c>
    </row>
    <row r="7" spans="1:8" x14ac:dyDescent="0.3">
      <c r="A7" s="7" t="s">
        <v>28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H7" s="1">
        <f t="shared" si="0"/>
        <v>1</v>
      </c>
    </row>
    <row r="8" spans="1:8" x14ac:dyDescent="0.3">
      <c r="A8" s="9" t="s">
        <v>27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H8" s="1">
        <f t="shared" si="0"/>
        <v>0</v>
      </c>
    </row>
    <row r="9" spans="1:8" x14ac:dyDescent="0.3">
      <c r="A9" s="7" t="s">
        <v>26</v>
      </c>
      <c r="B9" s="7">
        <f>B4</f>
        <v>51111</v>
      </c>
      <c r="C9" s="7">
        <f t="shared" ref="C9:F9" si="1">C4</f>
        <v>41840</v>
      </c>
      <c r="D9" s="7">
        <f t="shared" si="1"/>
        <v>56648</v>
      </c>
      <c r="E9" s="7">
        <f t="shared" si="1"/>
        <v>4350</v>
      </c>
      <c r="F9" s="7">
        <f t="shared" si="1"/>
        <v>5175</v>
      </c>
      <c r="H9" s="1">
        <f t="shared" si="0"/>
        <v>31824.799999999999</v>
      </c>
    </row>
    <row r="10" spans="1:8" x14ac:dyDescent="0.3">
      <c r="A10" s="9" t="s">
        <v>10</v>
      </c>
      <c r="B10" s="9">
        <v>191555</v>
      </c>
      <c r="C10" s="9">
        <v>153177</v>
      </c>
      <c r="D10" s="9">
        <v>203920</v>
      </c>
      <c r="E10" s="9">
        <v>105756</v>
      </c>
      <c r="F10" s="9">
        <v>115983</v>
      </c>
      <c r="H10" s="1">
        <f t="shared" si="0"/>
        <v>154078.20000000001</v>
      </c>
    </row>
    <row r="11" spans="1:8" x14ac:dyDescent="0.3">
      <c r="A11" s="7" t="s">
        <v>11</v>
      </c>
      <c r="B11" s="7">
        <v>191537</v>
      </c>
      <c r="C11" s="7">
        <v>152994</v>
      </c>
      <c r="D11" s="7">
        <v>203907</v>
      </c>
      <c r="E11" s="7">
        <v>105256</v>
      </c>
      <c r="F11" s="7">
        <v>115539</v>
      </c>
      <c r="H11" s="1">
        <f t="shared" si="0"/>
        <v>153846.6</v>
      </c>
    </row>
    <row r="12" spans="1:8" x14ac:dyDescent="0.3">
      <c r="A12" s="9" t="s">
        <v>12</v>
      </c>
      <c r="B12" s="9">
        <f>B10-B11</f>
        <v>18</v>
      </c>
      <c r="C12" s="9">
        <f>C10-C11</f>
        <v>183</v>
      </c>
      <c r="D12" s="9">
        <f>D10-D11</f>
        <v>13</v>
      </c>
      <c r="E12" s="9">
        <f>E10-E11</f>
        <v>500</v>
      </c>
      <c r="F12" s="9">
        <f>F10-F11</f>
        <v>444</v>
      </c>
      <c r="H12" s="1">
        <f t="shared" si="0"/>
        <v>231.6</v>
      </c>
    </row>
    <row r="13" spans="1:8" x14ac:dyDescent="0.3">
      <c r="A13" s="7" t="s">
        <v>5</v>
      </c>
      <c r="B13" s="7">
        <v>99.99</v>
      </c>
      <c r="C13" s="7">
        <v>99.88</v>
      </c>
      <c r="D13" s="7">
        <v>99.99</v>
      </c>
      <c r="E13" s="7">
        <v>99.52</v>
      </c>
      <c r="F13" s="7">
        <v>99.61</v>
      </c>
      <c r="H13" s="1">
        <f t="shared" si="0"/>
        <v>99.798000000000002</v>
      </c>
    </row>
    <row r="14" spans="1:8" x14ac:dyDescent="0.3">
      <c r="A14" s="9" t="s">
        <v>8</v>
      </c>
      <c r="B14" s="9">
        <f>100-B13</f>
        <v>1.0000000000005116E-2</v>
      </c>
      <c r="C14" s="9">
        <f t="shared" ref="C14:F14" si="2">100-C13</f>
        <v>0.12000000000000455</v>
      </c>
      <c r="D14" s="9">
        <f t="shared" si="2"/>
        <v>1.0000000000005116E-2</v>
      </c>
      <c r="E14" s="9">
        <f t="shared" si="2"/>
        <v>0.48000000000000398</v>
      </c>
      <c r="F14" s="9">
        <f t="shared" si="2"/>
        <v>0.39000000000000057</v>
      </c>
      <c r="H14" s="1">
        <f t="shared" si="0"/>
        <v>0.20200000000000387</v>
      </c>
    </row>
    <row r="15" spans="1:8" x14ac:dyDescent="0.3">
      <c r="A15" s="7" t="s">
        <v>9</v>
      </c>
      <c r="B15" s="7">
        <v>62945</v>
      </c>
      <c r="C15" s="7">
        <v>50121</v>
      </c>
      <c r="D15" s="7">
        <v>67687</v>
      </c>
      <c r="E15" s="7">
        <v>35593</v>
      </c>
      <c r="F15" s="7">
        <v>39052</v>
      </c>
      <c r="H15" s="1">
        <f t="shared" si="0"/>
        <v>51079.6</v>
      </c>
    </row>
    <row r="16" spans="1:8" x14ac:dyDescent="0.3">
      <c r="A16" s="9" t="s">
        <v>4</v>
      </c>
      <c r="B16" s="9">
        <v>0.5</v>
      </c>
      <c r="C16" s="9">
        <v>0.5</v>
      </c>
      <c r="D16" s="9">
        <v>0.5</v>
      </c>
      <c r="E16" s="9">
        <v>0.5</v>
      </c>
      <c r="F16" s="9">
        <v>0.5</v>
      </c>
      <c r="H16" s="1">
        <f t="shared" si="0"/>
        <v>0.5</v>
      </c>
    </row>
    <row r="17" spans="1:8" x14ac:dyDescent="0.3">
      <c r="A17" s="7" t="s">
        <v>6</v>
      </c>
      <c r="B17" s="7">
        <v>93.71</v>
      </c>
      <c r="C17" s="7">
        <v>85.49</v>
      </c>
      <c r="D17" s="7">
        <v>100.9</v>
      </c>
      <c r="E17" s="7">
        <v>55.77</v>
      </c>
      <c r="F17" s="7">
        <v>61.74</v>
      </c>
      <c r="H17" s="1">
        <f t="shared" si="0"/>
        <v>79.522000000000006</v>
      </c>
    </row>
    <row r="18" spans="1:8" ht="28.8" x14ac:dyDescent="0.3">
      <c r="A18" s="9" t="s">
        <v>13</v>
      </c>
      <c r="B18" s="9">
        <v>82.94</v>
      </c>
      <c r="C18" s="9">
        <v>77.69</v>
      </c>
      <c r="D18" s="9">
        <v>91.066999999999993</v>
      </c>
      <c r="E18" s="9">
        <v>49.49</v>
      </c>
      <c r="F18" s="9">
        <v>55.12</v>
      </c>
      <c r="H18" s="1">
        <f t="shared" si="0"/>
        <v>71.261400000000009</v>
      </c>
    </row>
    <row r="19" spans="1:8" ht="28.8" x14ac:dyDescent="0.3">
      <c r="A19" s="7" t="s">
        <v>14</v>
      </c>
      <c r="B19" s="7">
        <v>3.29</v>
      </c>
      <c r="C19" s="7">
        <v>2.69</v>
      </c>
      <c r="D19" s="7">
        <v>3.5590000000000002</v>
      </c>
      <c r="E19" s="7">
        <v>2.14</v>
      </c>
      <c r="F19" s="7">
        <v>2.25</v>
      </c>
      <c r="H19" s="1">
        <f t="shared" si="0"/>
        <v>2.7858000000000005</v>
      </c>
    </row>
    <row r="20" spans="1:8" x14ac:dyDescent="0.3">
      <c r="A20" s="9" t="s">
        <v>15</v>
      </c>
      <c r="B20" s="9">
        <v>5.48</v>
      </c>
      <c r="C20" s="9">
        <v>5.21</v>
      </c>
      <c r="D20" s="9">
        <v>6.2770000000000001</v>
      </c>
      <c r="E20" s="9">
        <v>4.13</v>
      </c>
      <c r="F20" s="9">
        <v>4.3600000000000003</v>
      </c>
      <c r="H20" s="1">
        <f t="shared" si="0"/>
        <v>5.0914000000000001</v>
      </c>
    </row>
    <row r="21" spans="1:8" x14ac:dyDescent="0.3">
      <c r="A21" s="7" t="s">
        <v>16</v>
      </c>
      <c r="B21" s="7"/>
      <c r="C21" s="7"/>
      <c r="D21" s="7">
        <v>6</v>
      </c>
      <c r="E21" s="7">
        <v>7.21</v>
      </c>
      <c r="F21" s="7">
        <v>7</v>
      </c>
      <c r="H21" s="1">
        <f t="shared" si="0"/>
        <v>6.7366666666666672</v>
      </c>
    </row>
    <row r="22" spans="1:8" ht="28.8" x14ac:dyDescent="0.3">
      <c r="A22" s="9" t="s">
        <v>17</v>
      </c>
      <c r="B22" s="9">
        <v>213.78</v>
      </c>
      <c r="C22" s="9">
        <v>241.3</v>
      </c>
      <c r="D22" s="9">
        <v>219.16900000000001</v>
      </c>
      <c r="E22" s="9">
        <v>257.5</v>
      </c>
      <c r="F22" s="9">
        <v>249</v>
      </c>
      <c r="H22" s="1">
        <f t="shared" si="0"/>
        <v>236.1498</v>
      </c>
    </row>
    <row r="23" spans="1:8" ht="28.8" x14ac:dyDescent="0.3">
      <c r="A23" s="7" t="s">
        <v>18</v>
      </c>
      <c r="B23" s="7">
        <v>35.549999999999997</v>
      </c>
      <c r="C23" s="7">
        <v>35.64</v>
      </c>
      <c r="D23" s="7">
        <v>35.79</v>
      </c>
      <c r="E23" s="7">
        <v>35.67</v>
      </c>
      <c r="F23" s="7">
        <v>35.5</v>
      </c>
      <c r="H23" s="1">
        <f t="shared" si="0"/>
        <v>35.629999999999995</v>
      </c>
    </row>
    <row r="24" spans="1:8" x14ac:dyDescent="0.3">
      <c r="A24" s="9" t="s">
        <v>19</v>
      </c>
      <c r="B24" s="9">
        <v>0.22</v>
      </c>
      <c r="C24" s="9">
        <v>0.23</v>
      </c>
      <c r="D24" s="9">
        <v>0.247</v>
      </c>
      <c r="E24" s="9">
        <v>0.2</v>
      </c>
      <c r="F24" s="9">
        <v>0.189</v>
      </c>
      <c r="H24" s="1">
        <f t="shared" si="0"/>
        <v>0.2172</v>
      </c>
    </row>
    <row r="25" spans="1:8" x14ac:dyDescent="0.3">
      <c r="A25" s="7" t="s">
        <v>23</v>
      </c>
      <c r="B25" s="7">
        <v>0.47799999999999998</v>
      </c>
      <c r="C25" s="7">
        <v>1.6</v>
      </c>
      <c r="D25" s="7">
        <v>0.49</v>
      </c>
      <c r="E25" s="7">
        <v>0.39</v>
      </c>
      <c r="F25" s="7">
        <v>0.37</v>
      </c>
      <c r="H25" s="1">
        <f t="shared" si="0"/>
        <v>0.66560000000000019</v>
      </c>
    </row>
    <row r="26" spans="1:8" ht="28.8" x14ac:dyDescent="0.3">
      <c r="A26" s="9" t="s">
        <v>20</v>
      </c>
      <c r="B26" s="9">
        <v>2E-3</v>
      </c>
      <c r="C26" s="9">
        <v>2.3E-3</v>
      </c>
      <c r="D26" s="9">
        <v>2.5000000000000001E-3</v>
      </c>
      <c r="E26" s="9">
        <v>3.0000000000000001E-3</v>
      </c>
      <c r="F26" s="9">
        <v>2E-3</v>
      </c>
      <c r="H26" s="1">
        <f t="shared" si="0"/>
        <v>2.3600000000000001E-3</v>
      </c>
    </row>
    <row r="27" spans="1:8" ht="28.8" x14ac:dyDescent="0.3">
      <c r="A27" s="7" t="s">
        <v>21</v>
      </c>
      <c r="B27" s="7">
        <v>0.22</v>
      </c>
      <c r="C27" s="7">
        <v>0.23</v>
      </c>
      <c r="D27" s="7">
        <v>0.245</v>
      </c>
      <c r="E27" s="7">
        <v>0.19</v>
      </c>
      <c r="F27" s="7">
        <v>0.186</v>
      </c>
      <c r="H27" s="1">
        <f t="shared" si="0"/>
        <v>0.2142</v>
      </c>
    </row>
    <row r="28" spans="1:8" x14ac:dyDescent="0.3">
      <c r="A28" s="9" t="s">
        <v>22</v>
      </c>
      <c r="B28" s="9"/>
      <c r="C28" s="9"/>
      <c r="D28" s="9">
        <v>1E-4</v>
      </c>
      <c r="E28" s="9">
        <v>1E-4</v>
      </c>
      <c r="F28" s="9">
        <v>1E-4</v>
      </c>
    </row>
    <row r="29" spans="1:8" x14ac:dyDescent="0.3">
      <c r="A29" s="7" t="s">
        <v>7</v>
      </c>
      <c r="B29" s="7" t="s">
        <v>24</v>
      </c>
      <c r="C29" s="7" t="s">
        <v>24</v>
      </c>
      <c r="D29" s="7" t="s">
        <v>24</v>
      </c>
      <c r="E29" s="7" t="s">
        <v>24</v>
      </c>
      <c r="F29" s="7" t="s">
        <v>24</v>
      </c>
    </row>
    <row r="30" spans="1:8" x14ac:dyDescent="0.3">
      <c r="A30" s="9" t="s">
        <v>32</v>
      </c>
      <c r="B30" s="10" t="s">
        <v>37</v>
      </c>
      <c r="C30" s="10" t="s">
        <v>37</v>
      </c>
      <c r="D30" s="10" t="s">
        <v>37</v>
      </c>
      <c r="E30" s="10" t="s">
        <v>37</v>
      </c>
      <c r="F30" s="10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6E91-9491-45AA-8810-9ED31F5EFC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400</vt:lpstr>
      <vt:lpstr>450</vt:lpstr>
      <vt:lpstr>500</vt:lpstr>
      <vt:lpstr>550</vt:lpstr>
      <vt:lpstr>600</vt:lpstr>
      <vt:lpstr>650</vt:lpstr>
      <vt:lpstr>700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2021-07-05T14:40:33Z</dcterms:modified>
</cp:coreProperties>
</file>