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40" yWindow="240" windowWidth="25360" windowHeight="15220" tabRatio="500"/>
  </bookViews>
  <sheets>
    <sheet name="Sheet1" sheetId="1" r:id="rId1"/>
  </sheets>
  <definedNames>
    <definedName name="_30_Jan_18_44_Grades_5100_B1_2E16_Programmering_og_problemløsning" localSheetId="0">Sheet1!$A$1:$R$233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7" i="1" l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F236" i="1"/>
  <c r="F238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S234" i="1"/>
</calcChain>
</file>

<file path=xl/connections.xml><?xml version="1.0" encoding="utf-8"?>
<connections xmlns="http://schemas.openxmlformats.org/spreadsheetml/2006/main">
  <connection id="1" name="30_Jan_18_44_Grades-5100-B1-2E16;Programmering_og_problemløsning.csv" type="6" refreshedVersion="0" background="1" saveData="1">
    <textPr fileType="mac" sourceFile="Macintosh HD:Users:sporring:Downloads:30_Jan_18_44_Grades-5100-B1-2E16;Programmering_og_problemløsning.csv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<sst xmlns="http://schemas.openxmlformats.org/spreadsheetml/2006/main" count="698" uniqueCount="498">
  <si>
    <t>Student</t>
  </si>
  <si>
    <t>ID</t>
  </si>
  <si>
    <t>SIS User ID</t>
  </si>
  <si>
    <t>SIS Login ID</t>
  </si>
  <si>
    <t>Section</t>
  </si>
  <si>
    <t>1g (25244)</t>
  </si>
  <si>
    <t>2i (25248)</t>
  </si>
  <si>
    <t>3i (25249)</t>
  </si>
  <si>
    <t>4g (25252)</t>
  </si>
  <si>
    <t>5i (25253)</t>
  </si>
  <si>
    <t>6g (25254)</t>
  </si>
  <si>
    <t>7i (25255)</t>
  </si>
  <si>
    <t>9i (25257)</t>
  </si>
  <si>
    <t>10g (25258)</t>
  </si>
  <si>
    <t>12i (25259)</t>
  </si>
  <si>
    <t>8g (30066)</t>
  </si>
  <si>
    <t>11g (30068)</t>
  </si>
  <si>
    <t xml:space="preserve">    Points Possible</t>
  </si>
  <si>
    <t>Hakan Abdulovski</t>
  </si>
  <si>
    <t>hlj882@alumni.ku.dk</t>
  </si>
  <si>
    <t>4 and Alle</t>
  </si>
  <si>
    <t>Tobias Ahlm</t>
  </si>
  <si>
    <t>bfr814@alumni.ku.dk</t>
  </si>
  <si>
    <t>10 and Alle</t>
  </si>
  <si>
    <t>Andreas Smedegaard Andersen</t>
  </si>
  <si>
    <t>mnj899@alumni.ku.dk</t>
  </si>
  <si>
    <t>Rasmus Ã˜land Andersen</t>
  </si>
  <si>
    <t>xhl918@alumni.ku.dk</t>
  </si>
  <si>
    <t>3 and Alle</t>
  </si>
  <si>
    <t>Kristian BÃ¸jer Andreasen</t>
  </si>
  <si>
    <t>ncx523@ku.dk</t>
  </si>
  <si>
    <t>6 and Alle</t>
  </si>
  <si>
    <t>Mahmoud Atwi</t>
  </si>
  <si>
    <t>wvf421@alumni.ku.dk</t>
  </si>
  <si>
    <t>Jonathan Asibi Drivsholm Ayagiba</t>
  </si>
  <si>
    <t>wql669@alumni.ku.dk</t>
  </si>
  <si>
    <t>SÃ¸ren Holm Bech</t>
  </si>
  <si>
    <t>qwx344@alumni.ku.dk</t>
  </si>
  <si>
    <t>2, 5, and Alle</t>
  </si>
  <si>
    <t>BjÃ¸rn Christian Vedel Bennetsen</t>
  </si>
  <si>
    <t>qfr834@alumni.ku.dk</t>
  </si>
  <si>
    <t>Martin Moll Berg</t>
  </si>
  <si>
    <t>xnw215@alumni.ku.dk</t>
  </si>
  <si>
    <t>8 and Alle</t>
  </si>
  <si>
    <t>Martin Myrhdal Madsen Birkmand</t>
  </si>
  <si>
    <t>hpn761@alumni.ku.dk</t>
  </si>
  <si>
    <t>1 and Alle</t>
  </si>
  <si>
    <t>Rasmus Porse BjÃ¸rneskov</t>
  </si>
  <si>
    <t>bjx542@alumni.ku.dk</t>
  </si>
  <si>
    <t>7 and Alle</t>
  </si>
  <si>
    <t>Christian Emil Boel</t>
  </si>
  <si>
    <t>kns832@alumni.ku.dk</t>
  </si>
  <si>
    <t>Pelle Vilken Bramsfort</t>
  </si>
  <si>
    <t>wlf138@alumni.ku.dk</t>
  </si>
  <si>
    <t>ThÃ¸ger Bro</t>
  </si>
  <si>
    <t>brk187@alumni.ku.dk</t>
  </si>
  <si>
    <t>5 and Alle</t>
  </si>
  <si>
    <t>Niels Christian Buch</t>
  </si>
  <si>
    <t>xnt332@alumni.ku.dk</t>
  </si>
  <si>
    <t>Alexander Welsch Carlsen</t>
  </si>
  <si>
    <t>xpz598@alumni.ku.dk</t>
  </si>
  <si>
    <t>Mads Aaskov Carstensen</t>
  </si>
  <si>
    <t>cjf470@alumni.ku.dk</t>
  </si>
  <si>
    <t>Xueying Chen</t>
  </si>
  <si>
    <t>fxg358@alumni.ku.dk</t>
  </si>
  <si>
    <t>Asger Damgaard Christensen</t>
  </si>
  <si>
    <t>mdg232@alumni.ku.dk</t>
  </si>
  <si>
    <t>Hans Peter Christensen</t>
  </si>
  <si>
    <t>mvf956@alumni.ku.dk</t>
  </si>
  <si>
    <t>Jonas Johnsen Helgason Christensen</t>
  </si>
  <si>
    <t>qcm275@alumni.ku.dk</t>
  </si>
  <si>
    <t>Nicklas LÃ¸th Christensen</t>
  </si>
  <si>
    <t>xzw443@alumni.ku.dk</t>
  </si>
  <si>
    <t>Peter Liljedahl Christensen</t>
  </si>
  <si>
    <t>tfk499@alumni.ku.dk</t>
  </si>
  <si>
    <t>Piet Johan Brochorst Christensen</t>
  </si>
  <si>
    <t>pfg726@alumni.ku.dk</t>
  </si>
  <si>
    <t>RenÃ© Valentin Nygaard Christensen</t>
  </si>
  <si>
    <t>srf816@alumni.ku.dk</t>
  </si>
  <si>
    <t>Thomas Veje Christensen</t>
  </si>
  <si>
    <t>hdz875@alumni.ku.dk</t>
  </si>
  <si>
    <t>Martin MikjÃ¦r Christiansen</t>
  </si>
  <si>
    <t>qlx343@alumni.ku.dk</t>
  </si>
  <si>
    <t>Camilla Krogh Dalsgaard</t>
  </si>
  <si>
    <t>rnq851@alumni.ku.dk</t>
  </si>
  <si>
    <t>Gabriel Niels Damsholt</t>
  </si>
  <si>
    <t>stl145@alumni.ku.dk</t>
  </si>
  <si>
    <t>Naomi BrÃ¸ns Daniel</t>
  </si>
  <si>
    <t>nws528@alumni.ku.dk</t>
  </si>
  <si>
    <t>Danny Delic</t>
  </si>
  <si>
    <t>lzk442@alumni.ku.dk</t>
  </si>
  <si>
    <t>Terkel SvejgÃ¥rd Douglas</t>
  </si>
  <si>
    <t>vsc231@alumni.ku.dk</t>
  </si>
  <si>
    <t>Andreas Drivsholm</t>
  </si>
  <si>
    <t>dgr992@alumni.ku.dk</t>
  </si>
  <si>
    <t>Carl Andreas Dybdahl</t>
  </si>
  <si>
    <t>xcf619@alumni.ku.dk</t>
  </si>
  <si>
    <t>Ewelina Dziura</t>
  </si>
  <si>
    <t>mcp255@alumni.ku.dk</t>
  </si>
  <si>
    <t>9 and Alle</t>
  </si>
  <si>
    <t>Matias Hausle Ebbesen</t>
  </si>
  <si>
    <t>fdt981@alumni.ku.dk</t>
  </si>
  <si>
    <t>Hans Anders Eriksen</t>
  </si>
  <si>
    <t>kzl542@alumni.ku.dk</t>
  </si>
  <si>
    <t>Line StrÃ¸m Eriksen</t>
  </si>
  <si>
    <t>nfg564@alumni.ku.dk</t>
  </si>
  <si>
    <t>Valdemar Erk</t>
  </si>
  <si>
    <t>shm302@alumni.ku.dk</t>
  </si>
  <si>
    <t>Rasmus Christian Povl Falk-Jensen</t>
  </si>
  <si>
    <t>hjp844@alumni.ku.dk</t>
  </si>
  <si>
    <t>AndrÃ© Tolstoj Fastrup</t>
  </si>
  <si>
    <t>rfh717@alumni.ku.dk</t>
  </si>
  <si>
    <t>Yilong Feng</t>
  </si>
  <si>
    <t>zjn886@alumni.ku.dk</t>
  </si>
  <si>
    <t>Aske Fjellerup</t>
  </si>
  <si>
    <t>gsp117@alumni.ku.dk</t>
  </si>
  <si>
    <t>Philip Holck Folman</t>
  </si>
  <si>
    <t>vmc391@alumni.ku.dk</t>
  </si>
  <si>
    <t>Alexander Frandsen</t>
  </si>
  <si>
    <t>lbw110@alumni.ku.dk</t>
  </si>
  <si>
    <t>Hasse Sune Bue Frederiksen</t>
  </si>
  <si>
    <t>lwz746@alumni.ku.dk</t>
  </si>
  <si>
    <t>Martin Eli Frederiksen</t>
  </si>
  <si>
    <t>crn424@alumni.ku.dk</t>
  </si>
  <si>
    <t>Anna Frejlev</t>
  </si>
  <si>
    <t>blx594@alumni.ku.dk</t>
  </si>
  <si>
    <t>Anders Geil</t>
  </si>
  <si>
    <t>xkh299@alumni.ku.dk</t>
  </si>
  <si>
    <t>Neusha Gharai-Moghadam</t>
  </si>
  <si>
    <t>cpr277@alumni.ku.dk</t>
  </si>
  <si>
    <t>Thomas Bror Gloerfelt-Tarp</t>
  </si>
  <si>
    <t>vrs137@alumni.ku.dk</t>
  </si>
  <si>
    <t>Anders Riis Graverholt</t>
  </si>
  <si>
    <t>cnt100@alumni.ku.dk</t>
  </si>
  <si>
    <t>David Koch Gregersen</t>
  </si>
  <si>
    <t>tqj452@alumni.ku.dk</t>
  </si>
  <si>
    <t>Lasse GrÃ¸nborg</t>
  </si>
  <si>
    <t>qlx797@alumni.ku.dk</t>
  </si>
  <si>
    <t>Alexander Gronemann</t>
  </si>
  <si>
    <t>zvk289@alumni.ku.dk</t>
  </si>
  <si>
    <t>David Arno Gutschenreiter</t>
  </si>
  <si>
    <t>trz612@alumni.ku.dk</t>
  </si>
  <si>
    <t>Michael Haahr</t>
  </si>
  <si>
    <t>ngw908@alumni.ku.dk</t>
  </si>
  <si>
    <t>Amalie Therese Willum Hansen</t>
  </si>
  <si>
    <t>bmz927@alumni.ku.dk</t>
  </si>
  <si>
    <t>Anders Jeppe Hansen</t>
  </si>
  <si>
    <t>stb813@alumni.ku.dk</t>
  </si>
  <si>
    <t>Casper Balslev Hansen</t>
  </si>
  <si>
    <t>fvx507@alumni.ku.dk</t>
  </si>
  <si>
    <t>Emil Gottrup Hansen</t>
  </si>
  <si>
    <t>fwv366@alumni.ku.dk</t>
  </si>
  <si>
    <t>Johan EllekÃ¦r Hansen</t>
  </si>
  <si>
    <t>pbs125@alumni.ku.dk</t>
  </si>
  <si>
    <t>Lise Rathmann Hansen</t>
  </si>
  <si>
    <t>snk210@ku.dk</t>
  </si>
  <si>
    <t>Patrick RÃ¸nnov Hansen</t>
  </si>
  <si>
    <t>tlr453@alumni.ku.dk</t>
  </si>
  <si>
    <t>Torben Gert Hansen</t>
  </si>
  <si>
    <t>nwj454@alumni.ku.dk</t>
  </si>
  <si>
    <t>Patrick Dirch Hartvigsen</t>
  </si>
  <si>
    <t>brt837@alumni.ku.dk</t>
  </si>
  <si>
    <t>Karoline RandbÃ¸ll Have</t>
  </si>
  <si>
    <t>mbv681@alumni.ku.dk</t>
  </si>
  <si>
    <t>Lasse SÃ¸gaard Hay-Schmidt</t>
  </si>
  <si>
    <t>lvf228@alumni.ku.dk</t>
  </si>
  <si>
    <t>Nanna Tange Heickendorf</t>
  </si>
  <si>
    <t>nms451@alumni.ku.dk</t>
  </si>
  <si>
    <t>Sven Tankred Heinz Rolf Helbig</t>
  </si>
  <si>
    <t>rsb786@alumni.ku.dk</t>
  </si>
  <si>
    <t>Alex Bruun Hemmingsen</t>
  </si>
  <si>
    <t>pln924@alumni.ku.dk</t>
  </si>
  <si>
    <t>Rasmus Hemmingsen</t>
  </si>
  <si>
    <t>mvh283@alumni.ku.dk</t>
  </si>
  <si>
    <t>Victor NÃ¦blerÃ¸d Herstad</t>
  </si>
  <si>
    <t>lgm436@alumni.ku.dk</t>
  </si>
  <si>
    <t>Linus Wegge Hjalsted</t>
  </si>
  <si>
    <t>czj245@alumni.ku.dk</t>
  </si>
  <si>
    <t>Eirikur Atli Hlynsson</t>
  </si>
  <si>
    <t>qkl503@alumni.ku.dk</t>
  </si>
  <si>
    <t>Heini HÃ¸gnason</t>
  </si>
  <si>
    <t>rtz163@alumni.ku.dk</t>
  </si>
  <si>
    <t>Michael Holm</t>
  </si>
  <si>
    <t>qbf937@alumni.ku.dk</t>
  </si>
  <si>
    <t>Jonas Horstmann</t>
  </si>
  <si>
    <t>qzj408@alumni.ku.dk</t>
  </si>
  <si>
    <t>Anna Michaela Hovmand</t>
  </si>
  <si>
    <t>nmr175@alumni.ku.dk</t>
  </si>
  <si>
    <t>Sarah Maria Hyatt</t>
  </si>
  <si>
    <t>zfj900@alumni.ku.dk</t>
  </si>
  <si>
    <t>Mikkel Bruun Ibsen</t>
  </si>
  <si>
    <t>jxk762@alumni.ku.dk</t>
  </si>
  <si>
    <t>Usman Iqbal</t>
  </si>
  <si>
    <t>nvz402@alumni.ku.dk</t>
  </si>
  <si>
    <t>Emil NÃ¦rvig Isenbecker</t>
  </si>
  <si>
    <t>lwr500@alumni.ku.dk</t>
  </si>
  <si>
    <t>Balder Runedal Ivarsen</t>
  </si>
  <si>
    <t>xvf946@alumni.ku.dk</t>
  </si>
  <si>
    <t>Peter Friborg Jacobsen</t>
  </si>
  <si>
    <t>wtk866@alumni.ku.dk</t>
  </si>
  <si>
    <t>Carsten Jensen</t>
  </si>
  <si>
    <t>pfv304@alumni.ku.dk</t>
  </si>
  <si>
    <t>Mads Havsteen Jensen</t>
  </si>
  <si>
    <t>mlx741@alumni.ku.dk</t>
  </si>
  <si>
    <t>Christian Agerholm B Johansen</t>
  </si>
  <si>
    <t>nmq557@alumni.ku.dk</t>
  </si>
  <si>
    <t>Trine Borre JÃ¸rgensen</t>
  </si>
  <si>
    <t>xgl120@alumni.ku.dk</t>
  </si>
  <si>
    <t>Peter Juul</t>
  </si>
  <si>
    <t>ldb336@alumni.ku.dk</t>
  </si>
  <si>
    <t>Leo Dam Juutilainen</t>
  </si>
  <si>
    <t>dpt938@alumni.ku.dk</t>
  </si>
  <si>
    <t>Ossi Pekka Samuel Kallunki</t>
  </si>
  <si>
    <t>hfv389@alumni.ku.dk</t>
  </si>
  <si>
    <t>Morten Stig Kaltoft</t>
  </si>
  <si>
    <t>rlj167@alumni.ku.dk</t>
  </si>
  <si>
    <t>Serhat Kayiran</t>
  </si>
  <si>
    <t>gmf989@alumni.ku.dk</t>
  </si>
  <si>
    <t>Mehrdad Khodaverdi</t>
  </si>
  <si>
    <t>ctm546@alumni.ku.dk</t>
  </si>
  <si>
    <t>Jonas Ã˜stergaard Klausen</t>
  </si>
  <si>
    <t>qmj811@alumni.ku.dk</t>
  </si>
  <si>
    <t>Casper Michel Klein</t>
  </si>
  <si>
    <t>rds735@alumni.ku.dk</t>
  </si>
  <si>
    <t>Lasse Kokholm</t>
  </si>
  <si>
    <t>rcz855@alumni.ku.dk</t>
  </si>
  <si>
    <t>Karen Elisabeth Koller</t>
  </si>
  <si>
    <t>zvc611@alumni.ku.dk</t>
  </si>
  <si>
    <t>David Nygaard Korman</t>
  </si>
  <si>
    <t>kzg683@alumni.ku.dk</t>
  </si>
  <si>
    <t>Matias Korn</t>
  </si>
  <si>
    <t>crd551@alumni.ku.dk</t>
  </si>
  <si>
    <t>Anders-Peter Tved Kristensen</t>
  </si>
  <si>
    <t>lbt381@alumni.ku.dk</t>
  </si>
  <si>
    <t>Jonas Kristensen</t>
  </si>
  <si>
    <t>fpk406@alumni.ku.dk</t>
  </si>
  <si>
    <t>Mikkel Reincke Kristensen</t>
  </si>
  <si>
    <t>ldq218@alumni.ku.dk</t>
  </si>
  <si>
    <t>Rasmus Frydendal Kristensen</t>
  </si>
  <si>
    <t>lwb290@alumni.ku.dk</t>
  </si>
  <si>
    <t>Kalle Kromann</t>
  </si>
  <si>
    <t>zmr905@alumni.ku.dk</t>
  </si>
  <si>
    <t>Christopher Kyed</t>
  </si>
  <si>
    <t>xrl165@alumni.ku.dk</t>
  </si>
  <si>
    <t>Sarah Kyster</t>
  </si>
  <si>
    <t>dbt876@alumni.ku.dk</t>
  </si>
  <si>
    <t>Wilhelm Henry Frederik Larsen-LÃ¸vÃ¸</t>
  </si>
  <si>
    <t>rxt142@alumni.ku.dk</t>
  </si>
  <si>
    <t>Carl Mathias Graae Larsen</t>
  </si>
  <si>
    <t>pwh334@alumni.ku.dk</t>
  </si>
  <si>
    <t>Jens Kanstrup Larsen</t>
  </si>
  <si>
    <t>bgs509@alumni.ku.dk</t>
  </si>
  <si>
    <t>Mickey WithÃ¸ft GrÃ¸nlund Larsen</t>
  </si>
  <si>
    <t>nqp691@alumni.ku.dk</t>
  </si>
  <si>
    <t>Nicolas Ringsmose Larsen</t>
  </si>
  <si>
    <t>vgn209@alumni.ku.dk</t>
  </si>
  <si>
    <t>Rebecca Lauridsen</t>
  </si>
  <si>
    <t>vqr700@alumni.ku.dk</t>
  </si>
  <si>
    <t>Mathias BrÃ¸ndum Leroul</t>
  </si>
  <si>
    <t>swn848@alumni.ku.dk</t>
  </si>
  <si>
    <t>Zi Siang Peter Lim</t>
  </si>
  <si>
    <t>crw625@alumni.ku.dk</t>
  </si>
  <si>
    <t>Peter Lind</t>
  </si>
  <si>
    <t>ljs735@alumni.ku.dk</t>
  </si>
  <si>
    <t>Sean Christian Lindholm</t>
  </si>
  <si>
    <t>hnc643@alumni.ku.dk</t>
  </si>
  <si>
    <t>Adam Frederik Ingwersen Linnemann</t>
  </si>
  <si>
    <t>gqr701@alumni.ku.dk</t>
  </si>
  <si>
    <t>Aiyu Liu</t>
  </si>
  <si>
    <t>mqt615@alumni.ku.dk</t>
  </si>
  <si>
    <t>Tim Krabbe Logan</t>
  </si>
  <si>
    <t>cxr742@alumni.ku.dk</t>
  </si>
  <si>
    <t>Nick Hartmann Lorentzen</t>
  </si>
  <si>
    <t>xtn528@alumni.ku.dk</t>
  </si>
  <si>
    <t>Magnus Kirkeskov Lundgren</t>
  </si>
  <si>
    <t>hfd121@alumni.ku.dk</t>
  </si>
  <si>
    <t>Kristoffer Holst Lybecker</t>
  </si>
  <si>
    <t>mrd716@alumni.ku.dk</t>
  </si>
  <si>
    <t>Oliver Magnus Madsen</t>
  </si>
  <si>
    <t>gbt989@alumni.ku.dk</t>
  </si>
  <si>
    <t>Emil Masoumi</t>
  </si>
  <si>
    <t>sjp318@alumni.ku.dk</t>
  </si>
  <si>
    <t>Frederik Kallestrup Mastratisi</t>
  </si>
  <si>
    <t>qln174@alumni.ku.dk</t>
  </si>
  <si>
    <t>Andreas Larsen Meinertsen</t>
  </si>
  <si>
    <t>zkm938@alumni.ku.dk</t>
  </si>
  <si>
    <t>Oliver PrÃ¸del Melander</t>
  </si>
  <si>
    <t>krq162@alumni.ku.dk</t>
  </si>
  <si>
    <t>Esben Rasmus Michaelsen</t>
  </si>
  <si>
    <t>fzk500@alumni.ku.dk</t>
  </si>
  <si>
    <t>Mario Milutinovic</t>
  </si>
  <si>
    <t>nrh209@alumni.ku.dk</t>
  </si>
  <si>
    <t>Adam Munch MÃ¸ller</t>
  </si>
  <si>
    <t>khp427@alumni.ku.dk</t>
  </si>
  <si>
    <t>David Lucas MÃ¸ller</t>
  </si>
  <si>
    <t>lwx604@alumni.ku.dk</t>
  </si>
  <si>
    <t>Kasper MÃ¸ller</t>
  </si>
  <si>
    <t>kcj601@alumni.ku.dk</t>
  </si>
  <si>
    <t>Astrid Steen Mortensen</t>
  </si>
  <si>
    <t>tgl151@alumni.ku.dk</t>
  </si>
  <si>
    <t>Jakob Ole Mortensen</t>
  </si>
  <si>
    <t>lqx292@alumni.ku.dk</t>
  </si>
  <si>
    <t>Anne Katrine Nedergaard Mouritsen</t>
  </si>
  <si>
    <t>nzv842@alumni.ku.dk</t>
  </si>
  <si>
    <t>Jens-Emil SÃ¸nderup MÃ¼ller</t>
  </si>
  <si>
    <t>skq225@alumni.ku.dk</t>
  </si>
  <si>
    <t>AsbjÃ¸rn Marco Sinius Munk</t>
  </si>
  <si>
    <t>fgp998@alumni.ku.dk</t>
  </si>
  <si>
    <t>Thomas Myrup</t>
  </si>
  <si>
    <t>vpg448@alumni.ku.dk</t>
  </si>
  <si>
    <t>Oscar Martti Nelin</t>
  </si>
  <si>
    <t>qgt268@alumni.ku.dk</t>
  </si>
  <si>
    <t>Rasmus NetterstrÃ¸m</t>
  </si>
  <si>
    <t>fms719@alumni.ku.dk</t>
  </si>
  <si>
    <t>Andreas Nicolaisen</t>
  </si>
  <si>
    <t>jtc303@alumni.ku.dk</t>
  </si>
  <si>
    <t>David BjÃ¸rn Nielsen</t>
  </si>
  <si>
    <t>jzm700@alumni.ku.dk</t>
  </si>
  <si>
    <t>Frederik Nielsen</t>
  </si>
  <si>
    <t>chq768@alumni.ku.dk</t>
  </si>
  <si>
    <t>Kenneth LÃ¸nborg Nielsen</t>
  </si>
  <si>
    <t>hpr733@alumni.ku.dk</t>
  </si>
  <si>
    <t>Matti Andreas Nielsen</t>
  </si>
  <si>
    <t>nkd227@alumni.ku.dk</t>
  </si>
  <si>
    <t>Rasmus RÃ¸nn Nielsen</t>
  </si>
  <si>
    <t>jpm687@alumni.ku.dk</t>
  </si>
  <si>
    <t>Rune Baier Lindholm Nielsen</t>
  </si>
  <si>
    <t>fzc513@alumni.ku.dk</t>
  </si>
  <si>
    <t>Thor Gabelgaard Nielsen</t>
  </si>
  <si>
    <t>tjz944@alumni.ku.dk</t>
  </si>
  <si>
    <t>Troels Korreman Nielsen</t>
  </si>
  <si>
    <t>xck773@alumni.ku.dk</t>
  </si>
  <si>
    <t>Kenneth Novak</t>
  </si>
  <si>
    <t>xgd729@alumni.ku.dk</t>
  </si>
  <si>
    <t>Mads Dyrvig ObitsÃ¸ Thomsen</t>
  </si>
  <si>
    <t>scr411@alumni.ku.dk</t>
  </si>
  <si>
    <t>Jeppe Reimer Olesen</t>
  </si>
  <si>
    <t>stq729@alumni.ku.dk</t>
  </si>
  <si>
    <t>Martin Andreas Olsen</t>
  </si>
  <si>
    <t>gkl485@ku.dk</t>
  </si>
  <si>
    <t>Brandur Ã˜ssursson</t>
  </si>
  <si>
    <t>twz891@alumni.ku.dk</t>
  </si>
  <si>
    <t>Emma Sofie Severin Pagaard</t>
  </si>
  <si>
    <t>prt548@alumni.ku.dk</t>
  </si>
  <si>
    <t>Maurits JÃ¸rring Pallesen</t>
  </si>
  <si>
    <t>jrk712@alumni.ku.dk</t>
  </si>
  <si>
    <t>Alexander Pavlovic</t>
  </si>
  <si>
    <t>qbd889@alumni.ku.dk</t>
  </si>
  <si>
    <t>Bjarke Peder Pedersen</t>
  </si>
  <si>
    <t>vsz718@alumni.ku.dk</t>
  </si>
  <si>
    <t>Camilla Kergel Pedersen</t>
  </si>
  <si>
    <t>wkl125@alumni.ku.dk</t>
  </si>
  <si>
    <t>Maxemillian T BurÃ©n Pedersen</t>
  </si>
  <si>
    <t>tdb196@alumni.ku.dk</t>
  </si>
  <si>
    <t>Marco Aslak Persson</t>
  </si>
  <si>
    <t>bfr555@alumni.ku.dk</t>
  </si>
  <si>
    <t>Mads Fugl Petersen</t>
  </si>
  <si>
    <t>cbl626@alumni.ku.dk</t>
  </si>
  <si>
    <t>Sebastian Posselt</t>
  </si>
  <si>
    <t>npm981@alumni.ku.dk</t>
  </si>
  <si>
    <t>Jeppe Thorup Poulsen</t>
  </si>
  <si>
    <t>jmx283@alumni.ku.dk</t>
  </si>
  <si>
    <t>Nicolaj Maach Poulsen</t>
  </si>
  <si>
    <t>mqj879@alumni.ku.dk</t>
  </si>
  <si>
    <t>Thomas Poulsen</t>
  </si>
  <si>
    <t>gkp873@alumni.ku.dk</t>
  </si>
  <si>
    <t>Trine Dag RandlÃ¸v</t>
  </si>
  <si>
    <t>hvw866@alumni.ku.dk</t>
  </si>
  <si>
    <t>Jess Daniel Guldberg Rasmussen</t>
  </si>
  <si>
    <t>btq373@alumni.ku.dk</t>
  </si>
  <si>
    <t>Mathias Friis Rasmussen</t>
  </si>
  <si>
    <t>tjc725@alumni.ku.dk</t>
  </si>
  <si>
    <t>Victor BjÃ¸rnshauge Rasmussen</t>
  </si>
  <si>
    <t>cwv180@alumni.ku.dk</t>
  </si>
  <si>
    <t>Nicolai Baun Rathjen</t>
  </si>
  <si>
    <t>zhv649@alumni.ku.dk</t>
  </si>
  <si>
    <t>Mikkel Bo Reffelt</t>
  </si>
  <si>
    <t>vzj621@alumni.ku.dk</t>
  </si>
  <si>
    <t>Bjarke Snorre Heldbo Reines</t>
  </si>
  <si>
    <t>rvs299@alumni.ku.dk</t>
  </si>
  <si>
    <t>Walter Restelli-Nielsen</t>
  </si>
  <si>
    <t>sdb472@alumni.ku.dk</t>
  </si>
  <si>
    <t>Frederik Erslev Roesdahl</t>
  </si>
  <si>
    <t>sbt219@alumni.ku.dk</t>
  </si>
  <si>
    <t>Gustav Rolf RÃ¸mern</t>
  </si>
  <si>
    <t>svp276@alumni.ku.dk</t>
  </si>
  <si>
    <t>Michael Emil RosenstrÃ¸m</t>
  </si>
  <si>
    <t>kfg364@alumni.ku.dk</t>
  </si>
  <si>
    <t>Simon Rotendahl</t>
  </si>
  <si>
    <t>mpx651@alumni.ku.dk</t>
  </si>
  <si>
    <t>Frederik Olai Saul</t>
  </si>
  <si>
    <t>vrs522@alumni.ku.dk</t>
  </si>
  <si>
    <t>Thomas Michael SchÃ¦r</t>
  </si>
  <si>
    <t>rzp373@alumni.ku.dk</t>
  </si>
  <si>
    <t>Alexander Meinhardt Scheurer</t>
  </si>
  <si>
    <t>jxk767@alumni.ku.dk</t>
  </si>
  <si>
    <t>Halfdan Anatole G SchiÃ¸nning</t>
  </si>
  <si>
    <t>qxr863@alumni.ku.dk</t>
  </si>
  <si>
    <t>Philip Oscar Schleiter</t>
  </si>
  <si>
    <t>bfm757@alumni.ku.dk</t>
  </si>
  <si>
    <t>Frederik Schou Schmidt</t>
  </si>
  <si>
    <t>nfk216@alumni.ku.dk</t>
  </si>
  <si>
    <t>Frederik Bygballe SchmÃ¸de</t>
  </si>
  <si>
    <t>txs659@alumni.ku.dk</t>
  </si>
  <si>
    <t>Waleed Haider Shah</t>
  </si>
  <si>
    <t>zfl619@alumni.ku.dk</t>
  </si>
  <si>
    <t>Roald Frej Vitus Simonsen</t>
  </si>
  <si>
    <t>wxd401@alumni.ku.dk</t>
  </si>
  <si>
    <t>Josefine Alberte SjÃ¸strÃ¸m</t>
  </si>
  <si>
    <t>bft727@ku.dk</t>
  </si>
  <si>
    <t>Gorm Smith</t>
  </si>
  <si>
    <t>kvn491@alumni.ku.dk</t>
  </si>
  <si>
    <t>snk239 snk239</t>
  </si>
  <si>
    <t>snk239@alumni.ku.dk</t>
  </si>
  <si>
    <t>Emil Christian SÃ¸derblom</t>
  </si>
  <si>
    <t>vnc741@alumni.ku.dk</t>
  </si>
  <si>
    <t>Beate Berendt SÃ¸egaard</t>
  </si>
  <si>
    <t>grc196@ku.dk</t>
  </si>
  <si>
    <t>Christoffer Brun SÃ¸nderbÃ¦k</t>
  </si>
  <si>
    <t>dsb267@alumni.ku.dk</t>
  </si>
  <si>
    <t>Julian Hrasko Sonne</t>
  </si>
  <si>
    <t>pcm787@alumni.ku.dk</t>
  </si>
  <si>
    <t>Daniel Magleby SÃ¸rensen</t>
  </si>
  <si>
    <t>tpq361@alumni.ku.dk</t>
  </si>
  <si>
    <t>Mikkel Brok Reiter SÃ¸rensen</t>
  </si>
  <si>
    <t>vhk871@alumni.ku.dk</t>
  </si>
  <si>
    <t>Simon Kaae FrÃ¸hlich SÃ¸rensen</t>
  </si>
  <si>
    <t>fcg426@alumni.ku.dk</t>
  </si>
  <si>
    <t>Malik Andreas Lund Sperber</t>
  </si>
  <si>
    <t>pts716@alumni.ku.dk</t>
  </si>
  <si>
    <t>Peter Spliid</t>
  </si>
  <si>
    <t>lqg580@alumni.ku.dk</t>
  </si>
  <si>
    <t>Tobias Overlund Stannius</t>
  </si>
  <si>
    <t>qch898@alumni.ku.dk</t>
  </si>
  <si>
    <t>Jakob Stolberg-Larsen</t>
  </si>
  <si>
    <t>gbv767@ku.dk</t>
  </si>
  <si>
    <t>Thomas Rathsach Strange</t>
  </si>
  <si>
    <t>ktm249@alumni.ku.dk</t>
  </si>
  <si>
    <t>Casper Stybert</t>
  </si>
  <si>
    <t>kfc206@alumni.ku.dk</t>
  </si>
  <si>
    <t>Joachim Emanuel Svendsen</t>
  </si>
  <si>
    <t>vfk540@alumni.ku.dk</t>
  </si>
  <si>
    <t>Mathias Christian Svendsen</t>
  </si>
  <si>
    <t>gft756@alumni.ku.dk</t>
  </si>
  <si>
    <t>Anders SkovlÃ¸kke Svensson</t>
  </si>
  <si>
    <t>xfz251@alumni.ku.dk</t>
  </si>
  <si>
    <t>Simon Gyldendal Svensson</t>
  </si>
  <si>
    <t>kwh786@alumni.ku.dk</t>
  </si>
  <si>
    <t>Morten Bundgaard Tarby</t>
  </si>
  <si>
    <t>qkj272@alumni.ku.dk</t>
  </si>
  <si>
    <t>Kristian Ib Thiesson</t>
  </si>
  <si>
    <t>lkr971@alumni.ku.dk</t>
  </si>
  <si>
    <t>Andreas Mathias Thornval</t>
  </si>
  <si>
    <t>plg353@alumni.ku.dk</t>
  </si>
  <si>
    <t>Dawit Legesse Tirore</t>
  </si>
  <si>
    <t>vmj372@alumni.ku.dk</t>
  </si>
  <si>
    <t>Duc Minh Tran</t>
  </si>
  <si>
    <t>cwz688@alumni.ku.dk</t>
  </si>
  <si>
    <t>Stine Valgreen</t>
  </si>
  <si>
    <t>rzv419@alumni.ku.dk</t>
  </si>
  <si>
    <t>Jonas Valvik</t>
  </si>
  <si>
    <t>gwf782@alumni.ku.dk</t>
  </si>
  <si>
    <t>Daniel Van</t>
  </si>
  <si>
    <t>zth422@alumni.ku.dk</t>
  </si>
  <si>
    <t>Steffen Van</t>
  </si>
  <si>
    <t>zfq749@alumni.ku.dk</t>
  </si>
  <si>
    <t>Malte SÃ¸lvsten Velin</t>
  </si>
  <si>
    <t>vqb877@alumni.ku.dk</t>
  </si>
  <si>
    <t>Jannie Vig</t>
  </si>
  <si>
    <t>pzq560@alumni.ku.dk</t>
  </si>
  <si>
    <t>Christian Charlie Virt</t>
  </si>
  <si>
    <t>skm861@alumni.ku.dk</t>
  </si>
  <si>
    <t>BjÃ¶rn Olof Christian Wadmark</t>
  </si>
  <si>
    <t>bgd102@alumni.ku.dk</t>
  </si>
  <si>
    <t>Ferdinand Jakob Weis</t>
  </si>
  <si>
    <t>fzt978@alumni.ku.dk</t>
  </si>
  <si>
    <t>Tom Devin Wellx</t>
  </si>
  <si>
    <t>hkm807@alumni.ku.dk</t>
  </si>
  <si>
    <t>Kristoffer Bach Wilhjelm</t>
  </si>
  <si>
    <t>cts368@alumni.ku.dk</t>
  </si>
  <si>
    <t>Jonathan Wraa-Hansen</t>
  </si>
  <si>
    <t>qck925@alumni.ku.dk</t>
  </si>
  <si>
    <t>xbf852 xbf852</t>
  </si>
  <si>
    <t>xbf852@alumni.ku.dk</t>
  </si>
  <si>
    <t>Jonathan Niels Zielinski</t>
  </si>
  <si>
    <t>tlr180@alumni.ku.dk</t>
  </si>
  <si>
    <t>Nicolaj ZÃ¸llner</t>
  </si>
  <si>
    <t>rpb727@alumni.ku.dk</t>
  </si>
  <si>
    <t>Test student</t>
  </si>
  <si>
    <t>fc5716555987489ce0db34e51d043f265357abc1</t>
  </si>
  <si>
    <t>1, 10, 2, 3, 4, 5, 6, 7, 8, 9, and Alle</t>
  </si>
  <si>
    <t>Sum</t>
  </si>
  <si>
    <t>Antal bestået</t>
  </si>
  <si>
    <t>Histogram</t>
  </si>
  <si>
    <t>Akkumuleret histogram</t>
  </si>
  <si>
    <t>Flere end 1 opgave</t>
  </si>
  <si>
    <t>Anslået beståelsesprocent</t>
  </si>
  <si>
    <t>Flere end 9 opgaver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</si>
</sst>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3" fillId="0" borderId="0" xfId="0" applyNumberFormat="1" applyFont="1"/>
    <xf numFmtId="0" fontId="3" fillId="0" borderId="0" xfId="0" applyFont="1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30_Jan_18_44_Grades-5100-B1-2E16;Programmering_og_problemløsning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9"/>
  <sheetViews>
    <sheetView tabSelected="1" topLeftCell="A218" workbookViewId="0">
      <selection activeCell="A247" sqref="A247"/>
    </sheetView>
  </sheetViews>
  <sheetFormatPr baseColWidth="10" defaultRowHeight="15" x14ac:dyDescent="0"/>
  <cols>
    <col min="1" max="1" width="32.1640625" bestFit="1" customWidth="1"/>
    <col min="2" max="2" width="6.1640625" bestFit="1" customWidth="1"/>
    <col min="3" max="3" width="10" bestFit="1" customWidth="1"/>
    <col min="4" max="4" width="40.5" bestFit="1" customWidth="1"/>
    <col min="5" max="5" width="28.5" bestFit="1" customWidth="1"/>
    <col min="7" max="7" width="10" bestFit="1" customWidth="1"/>
    <col min="8" max="9" width="9.5" bestFit="1" customWidth="1"/>
    <col min="10" max="10" width="10" bestFit="1" customWidth="1"/>
    <col min="11" max="11" width="9.5" bestFit="1" customWidth="1"/>
    <col min="12" max="12" width="10" bestFit="1" customWidth="1"/>
    <col min="13" max="13" width="9.5" bestFit="1" customWidth="1"/>
    <col min="14" max="14" width="10" bestFit="1" customWidth="1"/>
    <col min="15" max="15" width="9.5" bestFit="1" customWidth="1"/>
    <col min="16" max="17" width="11" bestFit="1" customWidth="1"/>
    <col min="18" max="18" width="10.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15</v>
      </c>
      <c r="O1" t="s">
        <v>12</v>
      </c>
      <c r="P1" t="s">
        <v>13</v>
      </c>
      <c r="Q1" t="s">
        <v>16</v>
      </c>
      <c r="R1" t="s">
        <v>14</v>
      </c>
    </row>
    <row r="2" spans="1:18">
      <c r="A2" t="s">
        <v>17</v>
      </c>
      <c r="F2">
        <f t="shared" ref="F2:F46" si="0">SUM(G2:R2)</f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>
      <c r="A3" t="s">
        <v>18</v>
      </c>
      <c r="B3">
        <v>85009</v>
      </c>
      <c r="C3">
        <v>569027</v>
      </c>
      <c r="D3" t="s">
        <v>19</v>
      </c>
      <c r="E3" t="s">
        <v>20</v>
      </c>
      <c r="F3">
        <f t="shared" si="0"/>
        <v>10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</row>
    <row r="4" spans="1:18">
      <c r="A4" t="s">
        <v>21</v>
      </c>
      <c r="B4">
        <v>51580</v>
      </c>
      <c r="C4">
        <v>461839</v>
      </c>
      <c r="D4" t="s">
        <v>22</v>
      </c>
      <c r="E4" t="s">
        <v>23</v>
      </c>
      <c r="F4">
        <f t="shared" si="0"/>
        <v>10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</row>
    <row r="5" spans="1:18">
      <c r="A5" t="s">
        <v>24</v>
      </c>
      <c r="B5">
        <v>84672</v>
      </c>
      <c r="C5">
        <v>571386</v>
      </c>
      <c r="D5" t="s">
        <v>25</v>
      </c>
      <c r="E5">
        <v>2</v>
      </c>
      <c r="F5">
        <f t="shared" si="0"/>
        <v>3</v>
      </c>
      <c r="G5">
        <v>1</v>
      </c>
      <c r="J5">
        <v>1</v>
      </c>
      <c r="L5">
        <v>1</v>
      </c>
    </row>
    <row r="6" spans="1:18">
      <c r="A6" t="s">
        <v>26</v>
      </c>
      <c r="B6">
        <v>86165</v>
      </c>
      <c r="C6">
        <v>566504</v>
      </c>
      <c r="D6" t="s">
        <v>27</v>
      </c>
      <c r="E6" t="s">
        <v>28</v>
      </c>
      <c r="F6">
        <f t="shared" si="0"/>
        <v>11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8">
      <c r="A7" t="s">
        <v>29</v>
      </c>
      <c r="B7">
        <v>84361</v>
      </c>
      <c r="C7">
        <v>457705</v>
      </c>
      <c r="D7" t="s">
        <v>30</v>
      </c>
      <c r="E7" t="s">
        <v>31</v>
      </c>
      <c r="F7">
        <f t="shared" si="0"/>
        <v>12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>
      <c r="A8" t="s">
        <v>32</v>
      </c>
      <c r="B8">
        <v>82754</v>
      </c>
      <c r="C8">
        <v>567171</v>
      </c>
      <c r="D8" t="s">
        <v>33</v>
      </c>
      <c r="E8">
        <v>8</v>
      </c>
      <c r="F8">
        <f t="shared" si="0"/>
        <v>3</v>
      </c>
      <c r="G8">
        <v>1</v>
      </c>
      <c r="H8">
        <v>1</v>
      </c>
      <c r="J8">
        <v>1</v>
      </c>
    </row>
    <row r="9" spans="1:18">
      <c r="A9" t="s">
        <v>34</v>
      </c>
      <c r="B9">
        <v>86983</v>
      </c>
      <c r="C9">
        <v>553170</v>
      </c>
      <c r="D9" t="s">
        <v>35</v>
      </c>
      <c r="E9" t="s">
        <v>31</v>
      </c>
      <c r="F9">
        <f t="shared" si="0"/>
        <v>11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8">
      <c r="A10" t="s">
        <v>36</v>
      </c>
      <c r="B10">
        <v>85490</v>
      </c>
      <c r="C10">
        <v>562775</v>
      </c>
      <c r="D10" t="s">
        <v>37</v>
      </c>
      <c r="E10" t="s">
        <v>38</v>
      </c>
      <c r="F10">
        <f t="shared" si="0"/>
        <v>11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8">
      <c r="A11" t="s">
        <v>39</v>
      </c>
      <c r="B11">
        <v>63853</v>
      </c>
      <c r="C11">
        <v>492472</v>
      </c>
      <c r="D11" t="s">
        <v>40</v>
      </c>
      <c r="E11" t="s">
        <v>31</v>
      </c>
      <c r="F11">
        <f t="shared" si="0"/>
        <v>11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8">
      <c r="A12" t="s">
        <v>41</v>
      </c>
      <c r="B12">
        <v>86156</v>
      </c>
      <c r="C12">
        <v>565494</v>
      </c>
      <c r="D12" t="s">
        <v>42</v>
      </c>
      <c r="E12" t="s">
        <v>43</v>
      </c>
      <c r="F12">
        <f t="shared" si="0"/>
        <v>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N12">
        <v>1</v>
      </c>
      <c r="P12">
        <v>1</v>
      </c>
      <c r="Q12">
        <v>1</v>
      </c>
    </row>
    <row r="13" spans="1:18">
      <c r="A13" t="s">
        <v>44</v>
      </c>
      <c r="B13">
        <v>68907</v>
      </c>
      <c r="C13">
        <v>531340</v>
      </c>
      <c r="D13" t="s">
        <v>45</v>
      </c>
      <c r="E13" t="s">
        <v>46</v>
      </c>
      <c r="F13">
        <f t="shared" si="0"/>
        <v>11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8">
      <c r="A14" t="s">
        <v>47</v>
      </c>
      <c r="B14">
        <v>86146</v>
      </c>
      <c r="C14">
        <v>412556</v>
      </c>
      <c r="D14" t="s">
        <v>48</v>
      </c>
      <c r="E14" t="s">
        <v>49</v>
      </c>
      <c r="F14">
        <f t="shared" si="0"/>
        <v>11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8">
      <c r="A15" t="s">
        <v>50</v>
      </c>
      <c r="B15">
        <v>11848</v>
      </c>
      <c r="C15">
        <v>450516</v>
      </c>
      <c r="D15" t="s">
        <v>51</v>
      </c>
      <c r="E15" t="s">
        <v>23</v>
      </c>
      <c r="F15">
        <f t="shared" si="0"/>
        <v>10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</row>
    <row r="16" spans="1:18">
      <c r="A16" t="s">
        <v>52</v>
      </c>
      <c r="B16">
        <v>87141</v>
      </c>
      <c r="C16">
        <v>561834</v>
      </c>
      <c r="D16" t="s">
        <v>53</v>
      </c>
      <c r="E16" t="s">
        <v>31</v>
      </c>
      <c r="F16">
        <f t="shared" si="0"/>
        <v>12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>
      <c r="A17" t="s">
        <v>54</v>
      </c>
      <c r="B17">
        <v>67411</v>
      </c>
      <c r="C17">
        <v>535005</v>
      </c>
      <c r="D17" t="s">
        <v>55</v>
      </c>
      <c r="E17" t="s">
        <v>56</v>
      </c>
      <c r="F17">
        <f t="shared" si="0"/>
        <v>11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8">
      <c r="A18" t="s">
        <v>57</v>
      </c>
      <c r="B18">
        <v>84055</v>
      </c>
      <c r="C18">
        <v>414906</v>
      </c>
      <c r="D18" t="s">
        <v>58</v>
      </c>
      <c r="E18" t="s">
        <v>28</v>
      </c>
      <c r="F18">
        <f t="shared" si="0"/>
        <v>10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N18">
        <v>1</v>
      </c>
      <c r="O18">
        <v>1</v>
      </c>
      <c r="P18">
        <v>1</v>
      </c>
      <c r="Q18">
        <v>1</v>
      </c>
    </row>
    <row r="19" spans="1:18">
      <c r="A19" t="s">
        <v>59</v>
      </c>
      <c r="B19">
        <v>83243</v>
      </c>
      <c r="C19">
        <v>567522</v>
      </c>
      <c r="D19" t="s">
        <v>60</v>
      </c>
      <c r="E19" t="s">
        <v>20</v>
      </c>
      <c r="F19">
        <f t="shared" si="0"/>
        <v>12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>
      <c r="A20" t="s">
        <v>61</v>
      </c>
      <c r="B20">
        <v>83617</v>
      </c>
      <c r="C20">
        <v>457411</v>
      </c>
      <c r="D20" t="s">
        <v>62</v>
      </c>
      <c r="E20" t="s">
        <v>31</v>
      </c>
      <c r="F20">
        <f t="shared" si="0"/>
        <v>11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18">
      <c r="A21" t="s">
        <v>63</v>
      </c>
      <c r="B21">
        <v>86742</v>
      </c>
      <c r="C21">
        <v>452389</v>
      </c>
      <c r="D21" t="s">
        <v>64</v>
      </c>
      <c r="E21" t="s">
        <v>28</v>
      </c>
      <c r="F21">
        <f t="shared" si="0"/>
        <v>11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  <row r="22" spans="1:18">
      <c r="A22" t="s">
        <v>65</v>
      </c>
      <c r="B22">
        <v>85953</v>
      </c>
      <c r="C22">
        <v>564994</v>
      </c>
      <c r="D22" t="s">
        <v>66</v>
      </c>
      <c r="E22" t="s">
        <v>49</v>
      </c>
      <c r="F22">
        <f t="shared" si="0"/>
        <v>11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8">
      <c r="A23" t="s">
        <v>67</v>
      </c>
      <c r="B23">
        <v>45509</v>
      </c>
      <c r="C23">
        <v>493726</v>
      </c>
      <c r="D23" t="s">
        <v>68</v>
      </c>
      <c r="E23" t="s">
        <v>28</v>
      </c>
      <c r="F23">
        <f t="shared" si="0"/>
        <v>10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</row>
    <row r="24" spans="1:18">
      <c r="A24" t="s">
        <v>69</v>
      </c>
      <c r="B24">
        <v>89688</v>
      </c>
      <c r="C24">
        <v>266338</v>
      </c>
      <c r="D24" t="s">
        <v>70</v>
      </c>
      <c r="E24" t="s">
        <v>23</v>
      </c>
      <c r="F24">
        <f t="shared" si="0"/>
        <v>2</v>
      </c>
      <c r="G24">
        <v>1</v>
      </c>
      <c r="H24">
        <v>1</v>
      </c>
      <c r="I24">
        <v>0</v>
      </c>
    </row>
    <row r="25" spans="1:18">
      <c r="A25" t="s">
        <v>71</v>
      </c>
      <c r="B25">
        <v>83444</v>
      </c>
      <c r="C25">
        <v>562025</v>
      </c>
      <c r="D25" t="s">
        <v>72</v>
      </c>
      <c r="E25" t="s">
        <v>43</v>
      </c>
      <c r="F25">
        <f t="shared" si="0"/>
        <v>11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8">
      <c r="A26" t="s">
        <v>73</v>
      </c>
      <c r="B26">
        <v>85189</v>
      </c>
      <c r="C26">
        <v>568622</v>
      </c>
      <c r="D26" t="s">
        <v>74</v>
      </c>
      <c r="E26" t="s">
        <v>28</v>
      </c>
      <c r="F26">
        <f t="shared" si="0"/>
        <v>10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</row>
    <row r="27" spans="1:18">
      <c r="A27" t="s">
        <v>75</v>
      </c>
      <c r="B27">
        <v>85559</v>
      </c>
      <c r="C27">
        <v>571295</v>
      </c>
      <c r="D27" t="s">
        <v>76</v>
      </c>
      <c r="E27" t="s">
        <v>28</v>
      </c>
      <c r="F27">
        <f t="shared" si="0"/>
        <v>4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</row>
    <row r="28" spans="1:18">
      <c r="A28" t="s">
        <v>77</v>
      </c>
      <c r="B28">
        <v>82873</v>
      </c>
      <c r="C28">
        <v>58721</v>
      </c>
      <c r="D28" t="s">
        <v>78</v>
      </c>
      <c r="E28">
        <v>4</v>
      </c>
      <c r="F28">
        <f t="shared" si="0"/>
        <v>0</v>
      </c>
      <c r="G28">
        <v>0</v>
      </c>
    </row>
    <row r="29" spans="1:18">
      <c r="A29" t="s">
        <v>79</v>
      </c>
      <c r="B29">
        <v>87470</v>
      </c>
      <c r="C29">
        <v>563296</v>
      </c>
      <c r="D29" t="s">
        <v>80</v>
      </c>
      <c r="E29" t="s">
        <v>49</v>
      </c>
      <c r="F29">
        <f t="shared" si="0"/>
        <v>12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</row>
    <row r="30" spans="1:18">
      <c r="A30" t="s">
        <v>81</v>
      </c>
      <c r="B30">
        <v>85062</v>
      </c>
      <c r="C30">
        <v>569352</v>
      </c>
      <c r="D30" t="s">
        <v>82</v>
      </c>
      <c r="E30" t="s">
        <v>46</v>
      </c>
      <c r="F30">
        <f t="shared" si="0"/>
        <v>11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</row>
    <row r="31" spans="1:18">
      <c r="A31" t="s">
        <v>83</v>
      </c>
      <c r="B31">
        <v>30832</v>
      </c>
      <c r="C31">
        <v>431640</v>
      </c>
      <c r="D31" t="s">
        <v>84</v>
      </c>
      <c r="E31" t="s">
        <v>28</v>
      </c>
      <c r="F31">
        <f t="shared" si="0"/>
        <v>10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  <c r="O31">
        <v>1</v>
      </c>
      <c r="P31">
        <v>1</v>
      </c>
      <c r="Q31">
        <v>1</v>
      </c>
    </row>
    <row r="32" spans="1:18">
      <c r="A32" t="s">
        <v>85</v>
      </c>
      <c r="B32">
        <v>83455</v>
      </c>
      <c r="C32">
        <v>566233</v>
      </c>
      <c r="D32" t="s">
        <v>86</v>
      </c>
      <c r="E32" t="s">
        <v>46</v>
      </c>
      <c r="F32">
        <f t="shared" si="0"/>
        <v>11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</row>
    <row r="33" spans="1:18">
      <c r="A33" t="s">
        <v>87</v>
      </c>
      <c r="B33">
        <v>67887</v>
      </c>
      <c r="C33">
        <v>494481</v>
      </c>
      <c r="D33" t="s">
        <v>88</v>
      </c>
      <c r="E33" t="s">
        <v>28</v>
      </c>
      <c r="F33">
        <f t="shared" si="0"/>
        <v>10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</row>
    <row r="34" spans="1:18">
      <c r="A34" t="s">
        <v>89</v>
      </c>
      <c r="B34">
        <v>82694</v>
      </c>
      <c r="C34">
        <v>557401</v>
      </c>
      <c r="D34" t="s">
        <v>90</v>
      </c>
      <c r="E34" t="s">
        <v>49</v>
      </c>
      <c r="F34">
        <f t="shared" si="0"/>
        <v>11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</row>
    <row r="35" spans="1:18">
      <c r="A35" t="s">
        <v>91</v>
      </c>
      <c r="B35">
        <v>6038</v>
      </c>
      <c r="C35">
        <v>497929</v>
      </c>
      <c r="D35" t="s">
        <v>92</v>
      </c>
      <c r="E35" t="s">
        <v>23</v>
      </c>
      <c r="F35">
        <f t="shared" si="0"/>
        <v>6</v>
      </c>
      <c r="G35">
        <v>1</v>
      </c>
      <c r="H35">
        <v>1</v>
      </c>
      <c r="J35">
        <v>1</v>
      </c>
      <c r="L35">
        <v>1</v>
      </c>
      <c r="N35">
        <v>1</v>
      </c>
      <c r="P35">
        <v>1</v>
      </c>
      <c r="Q35">
        <v>0</v>
      </c>
    </row>
    <row r="36" spans="1:18">
      <c r="A36" t="s">
        <v>93</v>
      </c>
      <c r="B36">
        <v>86487</v>
      </c>
      <c r="C36">
        <v>561855</v>
      </c>
      <c r="D36" t="s">
        <v>94</v>
      </c>
      <c r="E36" t="s">
        <v>31</v>
      </c>
      <c r="F36">
        <f t="shared" si="0"/>
        <v>11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</row>
    <row r="37" spans="1:18">
      <c r="A37" t="s">
        <v>95</v>
      </c>
      <c r="B37">
        <v>82637</v>
      </c>
      <c r="C37">
        <v>569852</v>
      </c>
      <c r="D37" t="s">
        <v>96</v>
      </c>
      <c r="E37" t="s">
        <v>28</v>
      </c>
      <c r="F37">
        <f t="shared" si="0"/>
        <v>11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</row>
    <row r="38" spans="1:18">
      <c r="A38" t="s">
        <v>97</v>
      </c>
      <c r="B38">
        <v>84166</v>
      </c>
      <c r="C38">
        <v>567084</v>
      </c>
      <c r="D38" t="s">
        <v>98</v>
      </c>
      <c r="E38" t="s">
        <v>99</v>
      </c>
      <c r="F38">
        <f t="shared" si="0"/>
        <v>11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</row>
    <row r="39" spans="1:18">
      <c r="A39" t="s">
        <v>100</v>
      </c>
      <c r="B39">
        <v>83176</v>
      </c>
      <c r="C39">
        <v>546317</v>
      </c>
      <c r="D39" t="s">
        <v>101</v>
      </c>
      <c r="E39" t="s">
        <v>49</v>
      </c>
      <c r="F39">
        <f t="shared" si="0"/>
        <v>11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</row>
    <row r="40" spans="1:18">
      <c r="A40" t="s">
        <v>102</v>
      </c>
      <c r="B40">
        <v>39206</v>
      </c>
      <c r="C40">
        <v>492270</v>
      </c>
      <c r="D40" t="s">
        <v>103</v>
      </c>
      <c r="E40" t="s">
        <v>23</v>
      </c>
      <c r="F40">
        <f t="shared" si="0"/>
        <v>11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</row>
    <row r="41" spans="1:18">
      <c r="A41" t="s">
        <v>104</v>
      </c>
      <c r="B41">
        <v>65784</v>
      </c>
      <c r="C41">
        <v>496607</v>
      </c>
      <c r="D41" t="s">
        <v>105</v>
      </c>
      <c r="E41" t="s">
        <v>23</v>
      </c>
      <c r="F41">
        <f t="shared" si="0"/>
        <v>11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0</v>
      </c>
      <c r="R41">
        <v>1</v>
      </c>
    </row>
    <row r="42" spans="1:18">
      <c r="A42" t="s">
        <v>106</v>
      </c>
      <c r="B42">
        <v>84892</v>
      </c>
      <c r="C42">
        <v>567609</v>
      </c>
      <c r="D42" t="s">
        <v>107</v>
      </c>
      <c r="E42" t="s">
        <v>20</v>
      </c>
      <c r="F42">
        <f t="shared" si="0"/>
        <v>10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</row>
    <row r="43" spans="1:18">
      <c r="A43" t="s">
        <v>108</v>
      </c>
      <c r="B43">
        <v>84717</v>
      </c>
      <c r="C43">
        <v>565472</v>
      </c>
      <c r="D43" t="s">
        <v>109</v>
      </c>
      <c r="E43" t="s">
        <v>28</v>
      </c>
      <c r="F43">
        <f t="shared" si="0"/>
        <v>11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18">
      <c r="A44" t="s">
        <v>110</v>
      </c>
      <c r="B44">
        <v>86418</v>
      </c>
      <c r="C44">
        <v>375022</v>
      </c>
      <c r="D44" t="s">
        <v>111</v>
      </c>
      <c r="E44" t="s">
        <v>56</v>
      </c>
      <c r="F44">
        <f t="shared" si="0"/>
        <v>11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</row>
    <row r="45" spans="1:18">
      <c r="A45" t="s">
        <v>112</v>
      </c>
      <c r="B45">
        <v>82486</v>
      </c>
      <c r="C45">
        <v>570429</v>
      </c>
      <c r="D45" t="s">
        <v>113</v>
      </c>
      <c r="E45" t="s">
        <v>31</v>
      </c>
      <c r="F45">
        <f t="shared" si="0"/>
        <v>11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</row>
    <row r="46" spans="1:18">
      <c r="A46" t="s">
        <v>114</v>
      </c>
      <c r="B46">
        <v>83083</v>
      </c>
      <c r="C46">
        <v>566297</v>
      </c>
      <c r="D46" t="s">
        <v>115</v>
      </c>
      <c r="E46" t="s">
        <v>20</v>
      </c>
      <c r="F46">
        <f t="shared" si="0"/>
        <v>11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1</v>
      </c>
    </row>
    <row r="47" spans="1:18">
      <c r="A47" t="s">
        <v>116</v>
      </c>
      <c r="B47">
        <v>66240</v>
      </c>
      <c r="C47">
        <v>458145</v>
      </c>
      <c r="D47" t="s">
        <v>117</v>
      </c>
      <c r="E47" t="s">
        <v>23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R47">
        <v>0</v>
      </c>
    </row>
    <row r="48" spans="1:18">
      <c r="A48" t="s">
        <v>118</v>
      </c>
      <c r="B48">
        <v>22372</v>
      </c>
      <c r="C48">
        <v>497499</v>
      </c>
      <c r="D48" t="s">
        <v>119</v>
      </c>
      <c r="E48" t="s">
        <v>23</v>
      </c>
      <c r="F48">
        <f t="shared" ref="F48:F111" si="1">SUM(G48:R48)</f>
        <v>11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R48">
        <v>1</v>
      </c>
    </row>
    <row r="49" spans="1:18">
      <c r="A49" t="s">
        <v>120</v>
      </c>
      <c r="B49">
        <v>85433</v>
      </c>
      <c r="C49">
        <v>551915</v>
      </c>
      <c r="D49" t="s">
        <v>121</v>
      </c>
      <c r="E49" t="s">
        <v>99</v>
      </c>
      <c r="F49">
        <f t="shared" si="1"/>
        <v>11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1</v>
      </c>
    </row>
    <row r="50" spans="1:18">
      <c r="A50" t="s">
        <v>122</v>
      </c>
      <c r="B50">
        <v>25233</v>
      </c>
      <c r="C50">
        <v>533677</v>
      </c>
      <c r="D50" t="s">
        <v>123</v>
      </c>
      <c r="E50" t="s">
        <v>23</v>
      </c>
      <c r="F50">
        <f t="shared" si="1"/>
        <v>11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>
        <v>1</v>
      </c>
    </row>
    <row r="51" spans="1:18">
      <c r="A51" t="s">
        <v>124</v>
      </c>
      <c r="B51">
        <v>85107</v>
      </c>
      <c r="C51">
        <v>551951</v>
      </c>
      <c r="D51" t="s">
        <v>125</v>
      </c>
      <c r="E51" t="s">
        <v>99</v>
      </c>
      <c r="F51">
        <f t="shared" si="1"/>
        <v>11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</row>
    <row r="52" spans="1:18">
      <c r="A52" t="s">
        <v>126</v>
      </c>
      <c r="B52">
        <v>82490</v>
      </c>
      <c r="C52">
        <v>570017</v>
      </c>
      <c r="D52" t="s">
        <v>127</v>
      </c>
      <c r="E52" t="s">
        <v>31</v>
      </c>
      <c r="F52">
        <f t="shared" si="1"/>
        <v>11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</row>
    <row r="53" spans="1:18">
      <c r="A53" t="s">
        <v>128</v>
      </c>
      <c r="B53">
        <v>11849</v>
      </c>
      <c r="C53">
        <v>450842</v>
      </c>
      <c r="D53" t="s">
        <v>129</v>
      </c>
      <c r="E53" t="s">
        <v>23</v>
      </c>
      <c r="F53">
        <f t="shared" si="1"/>
        <v>11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1</v>
      </c>
    </row>
    <row r="54" spans="1:18">
      <c r="A54" t="s">
        <v>130</v>
      </c>
      <c r="B54">
        <v>31448</v>
      </c>
      <c r="C54">
        <v>528914</v>
      </c>
      <c r="D54" t="s">
        <v>131</v>
      </c>
      <c r="E54" t="s">
        <v>56</v>
      </c>
      <c r="F54">
        <f t="shared" si="1"/>
        <v>11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0</v>
      </c>
    </row>
    <row r="55" spans="1:18">
      <c r="A55" t="s">
        <v>132</v>
      </c>
      <c r="B55">
        <v>87212</v>
      </c>
      <c r="C55">
        <v>345081</v>
      </c>
      <c r="D55" t="s">
        <v>133</v>
      </c>
      <c r="E55" t="s">
        <v>49</v>
      </c>
      <c r="F55">
        <f t="shared" si="1"/>
        <v>9</v>
      </c>
      <c r="G55">
        <v>1</v>
      </c>
      <c r="H55">
        <v>1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P55">
        <v>1</v>
      </c>
      <c r="Q55">
        <v>1</v>
      </c>
    </row>
    <row r="56" spans="1:18">
      <c r="A56" t="s">
        <v>134</v>
      </c>
      <c r="B56">
        <v>83194</v>
      </c>
      <c r="C56">
        <v>569056</v>
      </c>
      <c r="D56" t="s">
        <v>135</v>
      </c>
      <c r="E56" t="s">
        <v>20</v>
      </c>
      <c r="F56">
        <f t="shared" si="1"/>
        <v>11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</row>
    <row r="57" spans="1:18">
      <c r="A57" t="s">
        <v>136</v>
      </c>
      <c r="B57">
        <v>86307</v>
      </c>
      <c r="C57">
        <v>568409</v>
      </c>
      <c r="D57" t="s">
        <v>137</v>
      </c>
      <c r="E57" t="s">
        <v>43</v>
      </c>
      <c r="F57">
        <f t="shared" si="1"/>
        <v>11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</row>
    <row r="58" spans="1:18">
      <c r="A58" t="s">
        <v>138</v>
      </c>
      <c r="B58">
        <v>88867</v>
      </c>
      <c r="C58">
        <v>556463</v>
      </c>
      <c r="D58" t="s">
        <v>139</v>
      </c>
      <c r="E58" t="s">
        <v>49</v>
      </c>
      <c r="F58">
        <f t="shared" si="1"/>
        <v>0</v>
      </c>
    </row>
    <row r="59" spans="1:18">
      <c r="A59" t="s">
        <v>140</v>
      </c>
      <c r="B59">
        <v>86186</v>
      </c>
      <c r="C59">
        <v>564909</v>
      </c>
      <c r="D59" t="s">
        <v>141</v>
      </c>
      <c r="E59" t="s">
        <v>56</v>
      </c>
      <c r="F59">
        <f t="shared" si="1"/>
        <v>11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</row>
    <row r="60" spans="1:18">
      <c r="A60" t="s">
        <v>142</v>
      </c>
      <c r="B60">
        <v>39670</v>
      </c>
      <c r="C60">
        <v>477681</v>
      </c>
      <c r="D60" t="s">
        <v>143</v>
      </c>
      <c r="E60" t="s">
        <v>20</v>
      </c>
      <c r="F60">
        <f t="shared" si="1"/>
        <v>12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</row>
    <row r="61" spans="1:18">
      <c r="A61" t="s">
        <v>144</v>
      </c>
      <c r="B61">
        <v>30107</v>
      </c>
      <c r="C61">
        <v>445500</v>
      </c>
      <c r="D61" t="s">
        <v>145</v>
      </c>
      <c r="E61" t="s">
        <v>23</v>
      </c>
      <c r="F61">
        <f t="shared" si="1"/>
        <v>11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</row>
    <row r="62" spans="1:18">
      <c r="A62" t="s">
        <v>146</v>
      </c>
      <c r="B62">
        <v>85276</v>
      </c>
      <c r="C62">
        <v>567971</v>
      </c>
      <c r="D62" t="s">
        <v>147</v>
      </c>
      <c r="E62" t="s">
        <v>99</v>
      </c>
      <c r="F62">
        <f t="shared" si="1"/>
        <v>8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O62">
        <v>1</v>
      </c>
      <c r="P62">
        <v>1</v>
      </c>
    </row>
    <row r="63" spans="1:18">
      <c r="A63" t="s">
        <v>148</v>
      </c>
      <c r="B63">
        <v>43330</v>
      </c>
      <c r="C63">
        <v>432489</v>
      </c>
      <c r="D63" t="s">
        <v>149</v>
      </c>
      <c r="E63">
        <v>10</v>
      </c>
      <c r="F63">
        <f t="shared" si="1"/>
        <v>6</v>
      </c>
      <c r="G63">
        <v>1</v>
      </c>
      <c r="H63">
        <v>1</v>
      </c>
      <c r="I63">
        <v>0</v>
      </c>
      <c r="J63">
        <v>1</v>
      </c>
      <c r="L63">
        <v>1</v>
      </c>
      <c r="N63">
        <v>1</v>
      </c>
      <c r="P63">
        <v>1</v>
      </c>
      <c r="Q63">
        <v>0</v>
      </c>
    </row>
    <row r="64" spans="1:18">
      <c r="A64" t="s">
        <v>150</v>
      </c>
      <c r="B64">
        <v>82543</v>
      </c>
      <c r="C64">
        <v>566127</v>
      </c>
      <c r="D64" t="s">
        <v>151</v>
      </c>
      <c r="E64" t="s">
        <v>28</v>
      </c>
      <c r="F64">
        <f t="shared" si="1"/>
        <v>10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</row>
    <row r="65" spans="1:18">
      <c r="A65" t="s">
        <v>152</v>
      </c>
      <c r="B65">
        <v>86187</v>
      </c>
      <c r="C65">
        <v>562780</v>
      </c>
      <c r="D65" t="s">
        <v>153</v>
      </c>
      <c r="E65" t="s">
        <v>56</v>
      </c>
      <c r="F65">
        <f t="shared" si="1"/>
        <v>11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</row>
    <row r="66" spans="1:18">
      <c r="A66" t="s">
        <v>154</v>
      </c>
      <c r="B66">
        <v>37257</v>
      </c>
      <c r="C66">
        <v>486722</v>
      </c>
      <c r="D66" t="s">
        <v>155</v>
      </c>
      <c r="E66" t="s">
        <v>99</v>
      </c>
      <c r="F66">
        <f t="shared" si="1"/>
        <v>11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</row>
    <row r="67" spans="1:18">
      <c r="A67" t="s">
        <v>156</v>
      </c>
      <c r="B67">
        <v>84306</v>
      </c>
      <c r="C67">
        <v>554755</v>
      </c>
      <c r="D67" t="s">
        <v>157</v>
      </c>
      <c r="E67" t="s">
        <v>43</v>
      </c>
      <c r="F67">
        <f t="shared" si="1"/>
        <v>11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</row>
    <row r="68" spans="1:18">
      <c r="A68" t="s">
        <v>158</v>
      </c>
      <c r="B68">
        <v>87442</v>
      </c>
      <c r="C68">
        <v>77783</v>
      </c>
      <c r="D68" t="s">
        <v>159</v>
      </c>
      <c r="E68">
        <v>1</v>
      </c>
      <c r="F68">
        <f t="shared" si="1"/>
        <v>0</v>
      </c>
      <c r="P68">
        <v>0</v>
      </c>
      <c r="Q68">
        <v>0</v>
      </c>
    </row>
    <row r="69" spans="1:18">
      <c r="A69" t="s">
        <v>160</v>
      </c>
      <c r="B69">
        <v>84675</v>
      </c>
      <c r="C69">
        <v>570500</v>
      </c>
      <c r="D69" t="s">
        <v>161</v>
      </c>
      <c r="E69" t="s">
        <v>28</v>
      </c>
      <c r="F69">
        <f t="shared" si="1"/>
        <v>11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</row>
    <row r="70" spans="1:18">
      <c r="A70" t="s">
        <v>162</v>
      </c>
      <c r="B70">
        <v>82820</v>
      </c>
      <c r="C70">
        <v>558422</v>
      </c>
      <c r="D70" t="s">
        <v>163</v>
      </c>
      <c r="E70" t="s">
        <v>56</v>
      </c>
      <c r="F70">
        <f t="shared" si="1"/>
        <v>11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</row>
    <row r="71" spans="1:18">
      <c r="A71" t="s">
        <v>164</v>
      </c>
      <c r="B71">
        <v>59307</v>
      </c>
      <c r="C71">
        <v>513202</v>
      </c>
      <c r="D71" t="s">
        <v>165</v>
      </c>
      <c r="E71" t="s">
        <v>31</v>
      </c>
      <c r="F71">
        <f t="shared" si="1"/>
        <v>12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</row>
    <row r="72" spans="1:18">
      <c r="A72" t="s">
        <v>166</v>
      </c>
      <c r="B72">
        <v>84768</v>
      </c>
      <c r="C72">
        <v>568175</v>
      </c>
      <c r="D72" t="s">
        <v>167</v>
      </c>
      <c r="E72" t="s">
        <v>56</v>
      </c>
      <c r="F72">
        <f t="shared" si="1"/>
        <v>8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1</v>
      </c>
      <c r="P72">
        <v>1</v>
      </c>
    </row>
    <row r="73" spans="1:18">
      <c r="A73" t="s">
        <v>168</v>
      </c>
      <c r="B73">
        <v>89963</v>
      </c>
      <c r="C73">
        <v>374109</v>
      </c>
      <c r="D73" t="s">
        <v>169</v>
      </c>
      <c r="E73" t="s">
        <v>23</v>
      </c>
      <c r="F73">
        <f t="shared" si="1"/>
        <v>11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</row>
    <row r="74" spans="1:18">
      <c r="A74" t="s">
        <v>170</v>
      </c>
      <c r="B74">
        <v>89398</v>
      </c>
      <c r="C74">
        <v>565017</v>
      </c>
      <c r="D74" t="s">
        <v>171</v>
      </c>
      <c r="E74" t="s">
        <v>56</v>
      </c>
      <c r="F74">
        <f t="shared" si="1"/>
        <v>11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</row>
    <row r="75" spans="1:18">
      <c r="A75" t="s">
        <v>172</v>
      </c>
      <c r="B75">
        <v>85819</v>
      </c>
      <c r="C75">
        <v>565283</v>
      </c>
      <c r="D75" t="s">
        <v>173</v>
      </c>
      <c r="E75" t="s">
        <v>20</v>
      </c>
      <c r="F75">
        <f t="shared" si="1"/>
        <v>11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</row>
    <row r="76" spans="1:18">
      <c r="A76" t="s">
        <v>174</v>
      </c>
      <c r="B76">
        <v>88726</v>
      </c>
      <c r="C76">
        <v>563394</v>
      </c>
      <c r="D76" t="s">
        <v>175</v>
      </c>
      <c r="E76" t="s">
        <v>49</v>
      </c>
      <c r="F76">
        <f t="shared" si="1"/>
        <v>11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</row>
    <row r="77" spans="1:18">
      <c r="A77" t="s">
        <v>176</v>
      </c>
      <c r="B77">
        <v>83811</v>
      </c>
      <c r="C77">
        <v>546068</v>
      </c>
      <c r="D77" t="s">
        <v>177</v>
      </c>
      <c r="E77" t="s">
        <v>99</v>
      </c>
      <c r="F77">
        <f t="shared" si="1"/>
        <v>11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</row>
    <row r="78" spans="1:18">
      <c r="A78" t="s">
        <v>178</v>
      </c>
      <c r="B78">
        <v>88161</v>
      </c>
      <c r="C78">
        <v>556949</v>
      </c>
      <c r="D78" t="s">
        <v>179</v>
      </c>
      <c r="E78" t="s">
        <v>43</v>
      </c>
      <c r="F78">
        <f t="shared" si="1"/>
        <v>3</v>
      </c>
      <c r="G78">
        <v>1</v>
      </c>
      <c r="H78">
        <v>1</v>
      </c>
      <c r="J78">
        <v>1</v>
      </c>
    </row>
    <row r="79" spans="1:18">
      <c r="A79" t="s">
        <v>180</v>
      </c>
      <c r="B79">
        <v>11783</v>
      </c>
      <c r="C79">
        <v>477870</v>
      </c>
      <c r="D79" t="s">
        <v>181</v>
      </c>
      <c r="E79" t="s">
        <v>23</v>
      </c>
      <c r="F79">
        <f t="shared" si="1"/>
        <v>10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0</v>
      </c>
    </row>
    <row r="80" spans="1:18">
      <c r="A80" t="s">
        <v>182</v>
      </c>
      <c r="B80">
        <v>15742</v>
      </c>
      <c r="C80">
        <v>462615</v>
      </c>
      <c r="D80" t="s">
        <v>183</v>
      </c>
      <c r="E80" t="s">
        <v>23</v>
      </c>
      <c r="F80">
        <f t="shared" si="1"/>
        <v>11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</row>
    <row r="81" spans="1:18">
      <c r="A81" t="s">
        <v>184</v>
      </c>
      <c r="B81">
        <v>87630</v>
      </c>
      <c r="C81">
        <v>566600</v>
      </c>
      <c r="D81" t="s">
        <v>185</v>
      </c>
      <c r="E81" t="s">
        <v>49</v>
      </c>
      <c r="F81">
        <f t="shared" si="1"/>
        <v>12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</row>
    <row r="82" spans="1:18">
      <c r="A82" t="s">
        <v>186</v>
      </c>
      <c r="B82">
        <v>87484</v>
      </c>
      <c r="C82">
        <v>567696</v>
      </c>
      <c r="D82" t="s">
        <v>187</v>
      </c>
      <c r="E82">
        <v>5</v>
      </c>
      <c r="F82">
        <f t="shared" si="1"/>
        <v>1</v>
      </c>
      <c r="G82">
        <v>1</v>
      </c>
    </row>
    <row r="83" spans="1:18">
      <c r="A83" t="s">
        <v>188</v>
      </c>
      <c r="B83">
        <v>85740</v>
      </c>
      <c r="C83">
        <v>565954</v>
      </c>
      <c r="D83" t="s">
        <v>189</v>
      </c>
      <c r="E83" t="s">
        <v>28</v>
      </c>
      <c r="F83">
        <f t="shared" si="1"/>
        <v>11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</row>
    <row r="84" spans="1:18">
      <c r="A84" t="s">
        <v>190</v>
      </c>
      <c r="B84">
        <v>83678</v>
      </c>
      <c r="C84">
        <v>562532</v>
      </c>
      <c r="D84" t="s">
        <v>191</v>
      </c>
      <c r="E84" t="s">
        <v>43</v>
      </c>
      <c r="F84">
        <f t="shared" si="1"/>
        <v>11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</row>
    <row r="85" spans="1:18">
      <c r="A85" t="s">
        <v>192</v>
      </c>
      <c r="B85">
        <v>83567</v>
      </c>
      <c r="C85">
        <v>409567</v>
      </c>
      <c r="D85" t="s">
        <v>193</v>
      </c>
      <c r="E85" t="s">
        <v>20</v>
      </c>
      <c r="F85">
        <f t="shared" si="1"/>
        <v>0</v>
      </c>
      <c r="G85">
        <v>0</v>
      </c>
    </row>
    <row r="86" spans="1:18">
      <c r="A86" t="s">
        <v>194</v>
      </c>
      <c r="B86">
        <v>84970</v>
      </c>
      <c r="C86">
        <v>565993</v>
      </c>
      <c r="D86" t="s">
        <v>195</v>
      </c>
      <c r="E86" t="s">
        <v>28</v>
      </c>
      <c r="F86">
        <f t="shared" si="1"/>
        <v>11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</row>
    <row r="87" spans="1:18">
      <c r="A87" t="s">
        <v>196</v>
      </c>
      <c r="B87">
        <v>84058</v>
      </c>
      <c r="C87">
        <v>568711</v>
      </c>
      <c r="D87" t="s">
        <v>197</v>
      </c>
      <c r="E87" t="s">
        <v>31</v>
      </c>
      <c r="F87">
        <f t="shared" si="1"/>
        <v>11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</row>
    <row r="88" spans="1:18">
      <c r="A88" t="s">
        <v>198</v>
      </c>
      <c r="B88">
        <v>36390</v>
      </c>
      <c r="C88">
        <v>532010</v>
      </c>
      <c r="D88" t="s">
        <v>199</v>
      </c>
      <c r="E88" t="s">
        <v>20</v>
      </c>
      <c r="F88">
        <f t="shared" si="1"/>
        <v>11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0</v>
      </c>
      <c r="R88">
        <v>1</v>
      </c>
    </row>
    <row r="89" spans="1:18">
      <c r="A89" t="s">
        <v>200</v>
      </c>
      <c r="B89">
        <v>53487</v>
      </c>
      <c r="C89">
        <v>402368</v>
      </c>
      <c r="D89" t="s">
        <v>201</v>
      </c>
      <c r="E89" t="s">
        <v>23</v>
      </c>
      <c r="F89">
        <f t="shared" si="1"/>
        <v>10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0</v>
      </c>
    </row>
    <row r="90" spans="1:18">
      <c r="A90" t="s">
        <v>202</v>
      </c>
      <c r="B90">
        <v>83715</v>
      </c>
      <c r="C90">
        <v>567352</v>
      </c>
      <c r="D90" t="s">
        <v>203</v>
      </c>
      <c r="E90" t="s">
        <v>31</v>
      </c>
      <c r="F90">
        <f t="shared" si="1"/>
        <v>12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</row>
    <row r="91" spans="1:18">
      <c r="A91" t="s">
        <v>204</v>
      </c>
      <c r="B91">
        <v>83433</v>
      </c>
      <c r="C91">
        <v>562567</v>
      </c>
      <c r="D91" t="s">
        <v>205</v>
      </c>
      <c r="E91" t="s">
        <v>31</v>
      </c>
      <c r="F91">
        <f t="shared" si="1"/>
        <v>11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</row>
    <row r="92" spans="1:18">
      <c r="A92" t="s">
        <v>206</v>
      </c>
      <c r="B92">
        <v>86368</v>
      </c>
      <c r="C92">
        <v>560163</v>
      </c>
      <c r="D92" t="s">
        <v>207</v>
      </c>
      <c r="E92">
        <v>3</v>
      </c>
      <c r="F92">
        <f t="shared" si="1"/>
        <v>5</v>
      </c>
      <c r="G92">
        <v>1</v>
      </c>
      <c r="H92">
        <v>1</v>
      </c>
      <c r="I92">
        <v>1</v>
      </c>
      <c r="J92">
        <v>1</v>
      </c>
      <c r="K92">
        <v>0</v>
      </c>
      <c r="L92">
        <v>1</v>
      </c>
    </row>
    <row r="93" spans="1:18">
      <c r="A93" t="s">
        <v>208</v>
      </c>
      <c r="B93">
        <v>89238</v>
      </c>
      <c r="C93">
        <v>569767</v>
      </c>
      <c r="D93" t="s">
        <v>209</v>
      </c>
      <c r="E93" t="s">
        <v>99</v>
      </c>
      <c r="F93">
        <f t="shared" si="1"/>
        <v>6</v>
      </c>
      <c r="G93">
        <v>1</v>
      </c>
      <c r="H93">
        <v>1</v>
      </c>
      <c r="I93">
        <v>1</v>
      </c>
      <c r="J93">
        <v>1</v>
      </c>
      <c r="K93">
        <v>0</v>
      </c>
      <c r="L93">
        <v>1</v>
      </c>
      <c r="M93">
        <v>0</v>
      </c>
      <c r="N93">
        <v>1</v>
      </c>
      <c r="Q93">
        <v>0</v>
      </c>
    </row>
    <row r="94" spans="1:18">
      <c r="A94" t="s">
        <v>210</v>
      </c>
      <c r="B94">
        <v>86828</v>
      </c>
      <c r="C94">
        <v>569869</v>
      </c>
      <c r="D94" t="s">
        <v>211</v>
      </c>
      <c r="E94">
        <v>4</v>
      </c>
      <c r="F94">
        <f t="shared" si="1"/>
        <v>1</v>
      </c>
      <c r="G94">
        <v>1</v>
      </c>
    </row>
    <row r="95" spans="1:18">
      <c r="A95" t="s">
        <v>212</v>
      </c>
      <c r="B95">
        <v>83631</v>
      </c>
      <c r="C95">
        <v>565203</v>
      </c>
      <c r="D95" t="s">
        <v>213</v>
      </c>
      <c r="E95" t="s">
        <v>28</v>
      </c>
      <c r="F95">
        <f t="shared" si="1"/>
        <v>11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</row>
    <row r="96" spans="1:18">
      <c r="A96" t="s">
        <v>214</v>
      </c>
      <c r="B96">
        <v>83788</v>
      </c>
      <c r="C96">
        <v>556521</v>
      </c>
      <c r="D96" t="s">
        <v>215</v>
      </c>
      <c r="E96" t="s">
        <v>20</v>
      </c>
      <c r="F96">
        <f t="shared" si="1"/>
        <v>11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</row>
    <row r="97" spans="1:17">
      <c r="A97" t="s">
        <v>216</v>
      </c>
      <c r="B97">
        <v>82865</v>
      </c>
      <c r="C97">
        <v>568311</v>
      </c>
      <c r="D97" t="s">
        <v>217</v>
      </c>
      <c r="E97">
        <v>4</v>
      </c>
      <c r="F97">
        <f t="shared" si="1"/>
        <v>2</v>
      </c>
      <c r="G97">
        <v>1</v>
      </c>
      <c r="H97">
        <v>1</v>
      </c>
    </row>
    <row r="98" spans="1:17">
      <c r="A98" t="s">
        <v>218</v>
      </c>
      <c r="B98">
        <v>83702</v>
      </c>
      <c r="C98">
        <v>553873</v>
      </c>
      <c r="D98" t="s">
        <v>219</v>
      </c>
      <c r="E98" t="s">
        <v>49</v>
      </c>
      <c r="F98">
        <f t="shared" si="1"/>
        <v>8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1</v>
      </c>
      <c r="P98">
        <v>1</v>
      </c>
    </row>
    <row r="99" spans="1:17">
      <c r="A99" t="s">
        <v>220</v>
      </c>
      <c r="B99">
        <v>84798</v>
      </c>
      <c r="C99">
        <v>568384</v>
      </c>
      <c r="D99" t="s">
        <v>221</v>
      </c>
      <c r="E99" t="s">
        <v>46</v>
      </c>
      <c r="F99">
        <f t="shared" si="1"/>
        <v>11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</row>
    <row r="100" spans="1:17">
      <c r="A100" t="s">
        <v>222</v>
      </c>
      <c r="B100">
        <v>59050</v>
      </c>
      <c r="C100">
        <v>533020</v>
      </c>
      <c r="D100" t="s">
        <v>223</v>
      </c>
      <c r="E100" t="s">
        <v>23</v>
      </c>
      <c r="F100">
        <f t="shared" si="1"/>
        <v>1</v>
      </c>
      <c r="G100">
        <v>1</v>
      </c>
    </row>
    <row r="101" spans="1:17">
      <c r="A101" t="s">
        <v>224</v>
      </c>
      <c r="B101">
        <v>86499</v>
      </c>
      <c r="C101">
        <v>568079</v>
      </c>
      <c r="D101" t="s">
        <v>225</v>
      </c>
      <c r="E101" t="s">
        <v>46</v>
      </c>
      <c r="F101">
        <f t="shared" si="1"/>
        <v>9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0</v>
      </c>
    </row>
    <row r="102" spans="1:17">
      <c r="A102" t="s">
        <v>226</v>
      </c>
      <c r="B102">
        <v>78791</v>
      </c>
      <c r="C102">
        <v>557163</v>
      </c>
      <c r="D102" t="s">
        <v>227</v>
      </c>
      <c r="E102" t="s">
        <v>23</v>
      </c>
      <c r="F102">
        <f t="shared" si="1"/>
        <v>10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0</v>
      </c>
    </row>
    <row r="103" spans="1:17">
      <c r="A103" t="s">
        <v>228</v>
      </c>
      <c r="B103">
        <v>83259</v>
      </c>
      <c r="C103">
        <v>563348</v>
      </c>
      <c r="D103" t="s">
        <v>229</v>
      </c>
      <c r="E103" t="s">
        <v>56</v>
      </c>
      <c r="F103">
        <f t="shared" si="1"/>
        <v>11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</row>
    <row r="104" spans="1:17">
      <c r="A104" t="s">
        <v>230</v>
      </c>
      <c r="B104">
        <v>87216</v>
      </c>
      <c r="C104">
        <v>553000</v>
      </c>
      <c r="D104" t="s">
        <v>231</v>
      </c>
      <c r="E104" t="s">
        <v>28</v>
      </c>
      <c r="F104">
        <f t="shared" si="1"/>
        <v>11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</row>
    <row r="105" spans="1:17">
      <c r="A105" t="s">
        <v>232</v>
      </c>
      <c r="B105">
        <v>57552</v>
      </c>
      <c r="C105">
        <v>477722</v>
      </c>
      <c r="D105" t="s">
        <v>233</v>
      </c>
      <c r="E105" t="s">
        <v>23</v>
      </c>
      <c r="F105">
        <f t="shared" si="1"/>
        <v>10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P105">
        <v>1</v>
      </c>
      <c r="Q105">
        <v>1</v>
      </c>
    </row>
    <row r="106" spans="1:17">
      <c r="A106" t="s">
        <v>234</v>
      </c>
      <c r="B106">
        <v>86888</v>
      </c>
      <c r="C106">
        <v>568875</v>
      </c>
      <c r="D106" t="s">
        <v>235</v>
      </c>
      <c r="E106" t="s">
        <v>28</v>
      </c>
      <c r="F106">
        <f t="shared" si="1"/>
        <v>10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0</v>
      </c>
    </row>
    <row r="107" spans="1:17">
      <c r="A107" t="s">
        <v>236</v>
      </c>
      <c r="B107">
        <v>85728</v>
      </c>
      <c r="C107">
        <v>570189</v>
      </c>
      <c r="D107" t="s">
        <v>237</v>
      </c>
      <c r="E107" t="s">
        <v>31</v>
      </c>
      <c r="F107">
        <f t="shared" si="1"/>
        <v>11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</row>
    <row r="108" spans="1:17">
      <c r="A108" t="s">
        <v>238</v>
      </c>
      <c r="B108">
        <v>85929</v>
      </c>
      <c r="C108">
        <v>562814</v>
      </c>
      <c r="D108" t="s">
        <v>239</v>
      </c>
      <c r="E108" t="s">
        <v>46</v>
      </c>
      <c r="F108">
        <f t="shared" si="1"/>
        <v>10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</v>
      </c>
    </row>
    <row r="109" spans="1:17">
      <c r="A109" t="s">
        <v>240</v>
      </c>
      <c r="B109">
        <v>48908</v>
      </c>
      <c r="C109">
        <v>458577</v>
      </c>
      <c r="D109" t="s">
        <v>241</v>
      </c>
      <c r="E109" t="s">
        <v>31</v>
      </c>
      <c r="F109">
        <f t="shared" si="1"/>
        <v>11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</row>
    <row r="110" spans="1:17">
      <c r="A110" t="s">
        <v>242</v>
      </c>
      <c r="B110">
        <v>84701</v>
      </c>
      <c r="C110">
        <v>567066</v>
      </c>
      <c r="D110" t="s">
        <v>243</v>
      </c>
      <c r="E110" t="s">
        <v>28</v>
      </c>
      <c r="F110">
        <f t="shared" si="1"/>
        <v>11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</row>
    <row r="111" spans="1:17">
      <c r="A111" t="s">
        <v>244</v>
      </c>
      <c r="B111">
        <v>85667</v>
      </c>
      <c r="C111">
        <v>568616</v>
      </c>
      <c r="D111" t="s">
        <v>245</v>
      </c>
      <c r="E111" t="s">
        <v>20</v>
      </c>
      <c r="F111">
        <f t="shared" si="1"/>
        <v>11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</row>
    <row r="112" spans="1:17">
      <c r="A112" t="s">
        <v>246</v>
      </c>
      <c r="B112">
        <v>21193</v>
      </c>
      <c r="C112">
        <v>414891</v>
      </c>
      <c r="D112" t="s">
        <v>247</v>
      </c>
      <c r="E112" t="s">
        <v>56</v>
      </c>
      <c r="G112">
        <v>1</v>
      </c>
    </row>
    <row r="113" spans="1:18">
      <c r="A113" t="s">
        <v>248</v>
      </c>
      <c r="B113">
        <v>84777</v>
      </c>
      <c r="C113">
        <v>558193</v>
      </c>
      <c r="D113" t="s">
        <v>249</v>
      </c>
      <c r="E113" t="s">
        <v>31</v>
      </c>
      <c r="F113">
        <f t="shared" ref="F113:F176" si="2">SUM(G113:R113)</f>
        <v>11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</row>
    <row r="114" spans="1:18">
      <c r="A114" t="s">
        <v>250</v>
      </c>
      <c r="B114">
        <v>83606</v>
      </c>
      <c r="C114">
        <v>568431</v>
      </c>
      <c r="D114" t="s">
        <v>251</v>
      </c>
      <c r="E114" t="s">
        <v>38</v>
      </c>
      <c r="F114">
        <f t="shared" si="2"/>
        <v>12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</row>
    <row r="115" spans="1:18">
      <c r="A115" t="s">
        <v>252</v>
      </c>
      <c r="B115">
        <v>83651</v>
      </c>
      <c r="C115">
        <v>566100</v>
      </c>
      <c r="D115" t="s">
        <v>253</v>
      </c>
      <c r="E115" t="s">
        <v>43</v>
      </c>
      <c r="F115">
        <f t="shared" si="2"/>
        <v>11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</row>
    <row r="116" spans="1:18">
      <c r="A116" t="s">
        <v>254</v>
      </c>
      <c r="B116">
        <v>5135</v>
      </c>
      <c r="C116">
        <v>462711</v>
      </c>
      <c r="D116" t="s">
        <v>255</v>
      </c>
      <c r="E116" t="s">
        <v>49</v>
      </c>
      <c r="F116">
        <f t="shared" si="2"/>
        <v>11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</row>
    <row r="117" spans="1:18">
      <c r="A117" t="s">
        <v>256</v>
      </c>
      <c r="B117">
        <v>89222</v>
      </c>
      <c r="C117">
        <v>564523</v>
      </c>
      <c r="D117" t="s">
        <v>257</v>
      </c>
      <c r="E117" t="s">
        <v>99</v>
      </c>
      <c r="F117">
        <f t="shared" si="2"/>
        <v>2</v>
      </c>
      <c r="G117">
        <v>1</v>
      </c>
      <c r="H117">
        <v>1</v>
      </c>
    </row>
    <row r="118" spans="1:18">
      <c r="A118" t="s">
        <v>258</v>
      </c>
      <c r="B118">
        <v>41358</v>
      </c>
      <c r="C118">
        <v>481861</v>
      </c>
      <c r="D118" t="s">
        <v>259</v>
      </c>
      <c r="E118" t="s">
        <v>23</v>
      </c>
      <c r="F118">
        <f t="shared" si="2"/>
        <v>10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0</v>
      </c>
    </row>
    <row r="119" spans="1:18">
      <c r="A119" t="s">
        <v>260</v>
      </c>
      <c r="B119">
        <v>84007</v>
      </c>
      <c r="C119">
        <v>562056</v>
      </c>
      <c r="D119" t="s">
        <v>261</v>
      </c>
      <c r="E119" t="s">
        <v>31</v>
      </c>
      <c r="F119">
        <f t="shared" si="2"/>
        <v>11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</row>
    <row r="120" spans="1:18">
      <c r="A120" t="s">
        <v>262</v>
      </c>
      <c r="B120">
        <v>87862</v>
      </c>
      <c r="C120">
        <v>263765</v>
      </c>
      <c r="D120" t="s">
        <v>263</v>
      </c>
      <c r="E120">
        <v>1</v>
      </c>
      <c r="F120">
        <f t="shared" si="2"/>
        <v>4</v>
      </c>
      <c r="G120">
        <v>1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1</v>
      </c>
      <c r="N120">
        <v>0</v>
      </c>
      <c r="Q120">
        <v>0</v>
      </c>
    </row>
    <row r="121" spans="1:18">
      <c r="A121" t="s">
        <v>264</v>
      </c>
      <c r="B121">
        <v>82856</v>
      </c>
      <c r="C121">
        <v>558913</v>
      </c>
      <c r="D121" t="s">
        <v>265</v>
      </c>
      <c r="E121" t="s">
        <v>20</v>
      </c>
      <c r="F121">
        <f t="shared" si="2"/>
        <v>11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1</v>
      </c>
    </row>
    <row r="122" spans="1:18">
      <c r="A122" t="s">
        <v>266</v>
      </c>
      <c r="B122">
        <v>56674</v>
      </c>
      <c r="C122">
        <v>436649</v>
      </c>
      <c r="D122" t="s">
        <v>267</v>
      </c>
      <c r="E122" t="s">
        <v>20</v>
      </c>
      <c r="F122">
        <f t="shared" si="2"/>
        <v>11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0</v>
      </c>
      <c r="R122">
        <v>1</v>
      </c>
    </row>
    <row r="123" spans="1:18">
      <c r="A123" t="s">
        <v>268</v>
      </c>
      <c r="B123">
        <v>88894</v>
      </c>
      <c r="C123">
        <v>571274</v>
      </c>
      <c r="D123" t="s">
        <v>269</v>
      </c>
      <c r="E123" t="s">
        <v>46</v>
      </c>
      <c r="F123">
        <f t="shared" si="2"/>
        <v>10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0</v>
      </c>
      <c r="R123">
        <v>0</v>
      </c>
    </row>
    <row r="124" spans="1:18">
      <c r="A124" t="s">
        <v>270</v>
      </c>
      <c r="B124">
        <v>85497</v>
      </c>
      <c r="C124">
        <v>557127</v>
      </c>
      <c r="D124" t="s">
        <v>271</v>
      </c>
      <c r="E124" t="s">
        <v>46</v>
      </c>
      <c r="F124">
        <f t="shared" si="2"/>
        <v>12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</row>
    <row r="125" spans="1:18">
      <c r="A125" t="s">
        <v>272</v>
      </c>
      <c r="B125">
        <v>86591</v>
      </c>
      <c r="C125">
        <v>560456</v>
      </c>
      <c r="D125" t="s">
        <v>273</v>
      </c>
      <c r="E125" t="s">
        <v>20</v>
      </c>
      <c r="F125">
        <f t="shared" si="2"/>
        <v>11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0</v>
      </c>
      <c r="R125">
        <v>1</v>
      </c>
    </row>
    <row r="126" spans="1:18">
      <c r="A126" t="s">
        <v>274</v>
      </c>
      <c r="B126">
        <v>85992</v>
      </c>
      <c r="C126">
        <v>567920</v>
      </c>
      <c r="D126" t="s">
        <v>275</v>
      </c>
      <c r="E126" t="s">
        <v>28</v>
      </c>
      <c r="F126">
        <f t="shared" si="2"/>
        <v>11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</row>
    <row r="127" spans="1:18">
      <c r="A127" t="s">
        <v>276</v>
      </c>
      <c r="B127">
        <v>84833</v>
      </c>
      <c r="C127">
        <v>466178</v>
      </c>
      <c r="D127" t="s">
        <v>277</v>
      </c>
      <c r="E127">
        <v>8</v>
      </c>
      <c r="F127">
        <f t="shared" si="2"/>
        <v>0</v>
      </c>
    </row>
    <row r="128" spans="1:18">
      <c r="A128" t="s">
        <v>278</v>
      </c>
      <c r="B128">
        <v>87699</v>
      </c>
      <c r="C128">
        <v>567143</v>
      </c>
      <c r="D128" t="s">
        <v>279</v>
      </c>
      <c r="E128" t="s">
        <v>20</v>
      </c>
      <c r="F128">
        <f t="shared" si="2"/>
        <v>11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</row>
    <row r="129" spans="1:18">
      <c r="A129" t="s">
        <v>280</v>
      </c>
      <c r="B129">
        <v>83434</v>
      </c>
      <c r="C129">
        <v>566263</v>
      </c>
      <c r="D129" t="s">
        <v>281</v>
      </c>
      <c r="E129" t="s">
        <v>56</v>
      </c>
      <c r="F129">
        <f t="shared" si="2"/>
        <v>11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</row>
    <row r="130" spans="1:18">
      <c r="A130" t="s">
        <v>282</v>
      </c>
      <c r="B130">
        <v>87404</v>
      </c>
      <c r="C130">
        <v>566517</v>
      </c>
      <c r="D130" t="s">
        <v>283</v>
      </c>
      <c r="E130" t="s">
        <v>46</v>
      </c>
      <c r="F130">
        <f t="shared" si="2"/>
        <v>11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0</v>
      </c>
      <c r="R130">
        <v>1</v>
      </c>
    </row>
    <row r="131" spans="1:18">
      <c r="A131" t="s">
        <v>284</v>
      </c>
      <c r="B131">
        <v>89247</v>
      </c>
      <c r="C131">
        <v>562731</v>
      </c>
      <c r="D131" t="s">
        <v>285</v>
      </c>
      <c r="E131" t="s">
        <v>56</v>
      </c>
      <c r="F131">
        <f t="shared" si="2"/>
        <v>11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</row>
    <row r="132" spans="1:18">
      <c r="A132" t="s">
        <v>286</v>
      </c>
      <c r="B132">
        <v>88688</v>
      </c>
      <c r="C132">
        <v>570502</v>
      </c>
      <c r="D132" t="s">
        <v>287</v>
      </c>
      <c r="E132" t="s">
        <v>20</v>
      </c>
      <c r="F132">
        <f t="shared" si="2"/>
        <v>0</v>
      </c>
    </row>
    <row r="133" spans="1:18">
      <c r="A133" t="s">
        <v>288</v>
      </c>
      <c r="B133">
        <v>86567</v>
      </c>
      <c r="C133">
        <v>267555</v>
      </c>
      <c r="D133" t="s">
        <v>289</v>
      </c>
      <c r="E133">
        <v>3</v>
      </c>
      <c r="F133">
        <f t="shared" si="2"/>
        <v>6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1</v>
      </c>
      <c r="N133">
        <v>1</v>
      </c>
    </row>
    <row r="134" spans="1:18">
      <c r="A134" t="s">
        <v>290</v>
      </c>
      <c r="B134">
        <v>86044</v>
      </c>
      <c r="C134">
        <v>551331</v>
      </c>
      <c r="D134" t="s">
        <v>291</v>
      </c>
      <c r="E134">
        <v>8</v>
      </c>
      <c r="F134">
        <f t="shared" si="2"/>
        <v>1</v>
      </c>
      <c r="G134">
        <v>1</v>
      </c>
      <c r="H134">
        <v>0</v>
      </c>
      <c r="J134">
        <v>0</v>
      </c>
    </row>
    <row r="135" spans="1:18">
      <c r="A135" t="s">
        <v>292</v>
      </c>
      <c r="B135">
        <v>89611</v>
      </c>
      <c r="C135">
        <v>458322</v>
      </c>
      <c r="D135" t="s">
        <v>293</v>
      </c>
      <c r="E135" t="s">
        <v>99</v>
      </c>
      <c r="F135">
        <f t="shared" si="2"/>
        <v>11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1</v>
      </c>
    </row>
    <row r="136" spans="1:18">
      <c r="A136" t="s">
        <v>294</v>
      </c>
      <c r="B136">
        <v>85019</v>
      </c>
      <c r="C136">
        <v>570690</v>
      </c>
      <c r="D136" t="s">
        <v>295</v>
      </c>
      <c r="E136" t="s">
        <v>28</v>
      </c>
      <c r="F136">
        <f t="shared" si="2"/>
        <v>5</v>
      </c>
      <c r="G136">
        <v>1</v>
      </c>
      <c r="H136">
        <v>1</v>
      </c>
      <c r="J136">
        <v>1</v>
      </c>
      <c r="K136">
        <v>0</v>
      </c>
      <c r="L136">
        <v>1</v>
      </c>
      <c r="N136">
        <v>1</v>
      </c>
    </row>
    <row r="137" spans="1:18">
      <c r="A137" t="s">
        <v>296</v>
      </c>
      <c r="B137">
        <v>25734</v>
      </c>
      <c r="C137">
        <v>534202</v>
      </c>
      <c r="D137" t="s">
        <v>297</v>
      </c>
      <c r="E137" t="s">
        <v>23</v>
      </c>
      <c r="F137">
        <f t="shared" si="2"/>
        <v>2</v>
      </c>
      <c r="H137">
        <v>1</v>
      </c>
      <c r="I137">
        <v>0</v>
      </c>
      <c r="J137">
        <v>1</v>
      </c>
      <c r="K137">
        <v>0</v>
      </c>
    </row>
    <row r="138" spans="1:18">
      <c r="A138" t="s">
        <v>298</v>
      </c>
      <c r="B138">
        <v>59166</v>
      </c>
      <c r="C138">
        <v>465013</v>
      </c>
      <c r="D138" t="s">
        <v>299</v>
      </c>
      <c r="E138" t="s">
        <v>23</v>
      </c>
      <c r="F138">
        <f t="shared" si="2"/>
        <v>10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0</v>
      </c>
    </row>
    <row r="139" spans="1:18">
      <c r="A139" t="s">
        <v>300</v>
      </c>
      <c r="B139">
        <v>84360</v>
      </c>
      <c r="C139">
        <v>549674</v>
      </c>
      <c r="D139" t="s">
        <v>301</v>
      </c>
      <c r="E139" t="s">
        <v>31</v>
      </c>
      <c r="F139">
        <f t="shared" si="2"/>
        <v>11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</row>
    <row r="140" spans="1:18">
      <c r="A140" t="s">
        <v>302</v>
      </c>
      <c r="B140">
        <v>83968</v>
      </c>
      <c r="C140">
        <v>564721</v>
      </c>
      <c r="D140" t="s">
        <v>303</v>
      </c>
      <c r="E140" t="s">
        <v>99</v>
      </c>
      <c r="F140">
        <f t="shared" si="2"/>
        <v>11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0</v>
      </c>
      <c r="R140">
        <v>1</v>
      </c>
    </row>
    <row r="141" spans="1:18">
      <c r="A141" t="s">
        <v>304</v>
      </c>
      <c r="B141">
        <v>84262</v>
      </c>
      <c r="C141">
        <v>554179</v>
      </c>
      <c r="D141" t="s">
        <v>305</v>
      </c>
      <c r="E141" t="s">
        <v>99</v>
      </c>
      <c r="F141">
        <f t="shared" si="2"/>
        <v>11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0</v>
      </c>
      <c r="R141">
        <v>1</v>
      </c>
    </row>
    <row r="142" spans="1:18">
      <c r="A142" t="s">
        <v>306</v>
      </c>
      <c r="B142">
        <v>84460</v>
      </c>
      <c r="C142">
        <v>567488</v>
      </c>
      <c r="D142" t="s">
        <v>307</v>
      </c>
      <c r="E142" t="s">
        <v>46</v>
      </c>
      <c r="F142">
        <f t="shared" si="2"/>
        <v>11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0</v>
      </c>
    </row>
    <row r="143" spans="1:18">
      <c r="A143" t="s">
        <v>308</v>
      </c>
      <c r="B143">
        <v>83961</v>
      </c>
      <c r="C143">
        <v>568015</v>
      </c>
      <c r="D143" t="s">
        <v>309</v>
      </c>
      <c r="E143" t="s">
        <v>28</v>
      </c>
      <c r="F143">
        <f t="shared" si="2"/>
        <v>10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0</v>
      </c>
    </row>
    <row r="144" spans="1:18">
      <c r="A144" t="s">
        <v>310</v>
      </c>
      <c r="B144">
        <v>83144</v>
      </c>
      <c r="C144">
        <v>567359</v>
      </c>
      <c r="D144" t="s">
        <v>311</v>
      </c>
      <c r="E144" t="s">
        <v>46</v>
      </c>
      <c r="F144">
        <f t="shared" si="2"/>
        <v>11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1</v>
      </c>
    </row>
    <row r="145" spans="1:18">
      <c r="A145" t="s">
        <v>312</v>
      </c>
      <c r="B145">
        <v>85808</v>
      </c>
      <c r="C145">
        <v>566411</v>
      </c>
      <c r="D145" t="s">
        <v>313</v>
      </c>
      <c r="E145" t="s">
        <v>43</v>
      </c>
      <c r="F145">
        <f t="shared" si="2"/>
        <v>11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</row>
    <row r="146" spans="1:18">
      <c r="A146" t="s">
        <v>314</v>
      </c>
      <c r="B146">
        <v>86036</v>
      </c>
      <c r="C146">
        <v>567870</v>
      </c>
      <c r="D146" t="s">
        <v>315</v>
      </c>
      <c r="E146" t="s">
        <v>46</v>
      </c>
      <c r="F146">
        <f t="shared" si="2"/>
        <v>11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</row>
    <row r="147" spans="1:18">
      <c r="A147" t="s">
        <v>316</v>
      </c>
      <c r="B147">
        <v>83343</v>
      </c>
      <c r="C147">
        <v>565495</v>
      </c>
      <c r="D147" t="s">
        <v>317</v>
      </c>
      <c r="E147" t="s">
        <v>28</v>
      </c>
      <c r="F147">
        <f t="shared" si="2"/>
        <v>11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</row>
    <row r="148" spans="1:18">
      <c r="A148" t="s">
        <v>318</v>
      </c>
      <c r="B148">
        <v>87667</v>
      </c>
      <c r="C148">
        <v>570272</v>
      </c>
      <c r="D148" t="s">
        <v>319</v>
      </c>
      <c r="E148" t="s">
        <v>56</v>
      </c>
      <c r="F148">
        <f t="shared" si="2"/>
        <v>11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</row>
    <row r="149" spans="1:18">
      <c r="A149" t="s">
        <v>320</v>
      </c>
      <c r="B149">
        <v>85926</v>
      </c>
      <c r="C149">
        <v>563689</v>
      </c>
      <c r="D149" t="s">
        <v>321</v>
      </c>
      <c r="E149" t="s">
        <v>43</v>
      </c>
      <c r="F149">
        <f t="shared" si="2"/>
        <v>3</v>
      </c>
      <c r="G149">
        <v>1</v>
      </c>
      <c r="J149">
        <v>1</v>
      </c>
      <c r="L149">
        <v>1</v>
      </c>
    </row>
    <row r="150" spans="1:18">
      <c r="A150" t="s">
        <v>322</v>
      </c>
      <c r="B150">
        <v>85734</v>
      </c>
      <c r="C150">
        <v>555436</v>
      </c>
      <c r="D150" t="s">
        <v>323</v>
      </c>
      <c r="E150" t="s">
        <v>46</v>
      </c>
      <c r="F150">
        <f t="shared" si="2"/>
        <v>11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0</v>
      </c>
      <c r="R150">
        <v>1</v>
      </c>
    </row>
    <row r="151" spans="1:18">
      <c r="A151" t="s">
        <v>324</v>
      </c>
      <c r="B151">
        <v>85319</v>
      </c>
      <c r="C151">
        <v>560151</v>
      </c>
      <c r="D151" t="s">
        <v>325</v>
      </c>
      <c r="E151" t="s">
        <v>46</v>
      </c>
      <c r="F151">
        <f t="shared" si="2"/>
        <v>11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</row>
    <row r="152" spans="1:18">
      <c r="A152" t="s">
        <v>326</v>
      </c>
      <c r="B152">
        <v>82636</v>
      </c>
      <c r="C152">
        <v>565550</v>
      </c>
      <c r="D152" t="s">
        <v>327</v>
      </c>
      <c r="E152">
        <v>9</v>
      </c>
      <c r="F152">
        <f t="shared" si="2"/>
        <v>6</v>
      </c>
      <c r="G152">
        <v>1</v>
      </c>
      <c r="H152">
        <v>0</v>
      </c>
      <c r="J152">
        <v>1</v>
      </c>
      <c r="L152">
        <v>1</v>
      </c>
      <c r="N152">
        <v>1</v>
      </c>
      <c r="P152">
        <v>1</v>
      </c>
      <c r="Q152">
        <v>1</v>
      </c>
    </row>
    <row r="153" spans="1:18">
      <c r="A153" t="s">
        <v>328</v>
      </c>
      <c r="B153">
        <v>87811</v>
      </c>
      <c r="C153">
        <v>565604</v>
      </c>
      <c r="D153" t="s">
        <v>329</v>
      </c>
      <c r="E153" t="s">
        <v>28</v>
      </c>
      <c r="F153">
        <f t="shared" si="2"/>
        <v>11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</row>
    <row r="154" spans="1:18">
      <c r="A154" t="s">
        <v>330</v>
      </c>
      <c r="B154">
        <v>86619</v>
      </c>
      <c r="C154">
        <v>562779</v>
      </c>
      <c r="D154" t="s">
        <v>331</v>
      </c>
      <c r="E154" t="s">
        <v>28</v>
      </c>
      <c r="F154">
        <f t="shared" si="2"/>
        <v>11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</row>
    <row r="155" spans="1:18">
      <c r="A155" t="s">
        <v>332</v>
      </c>
      <c r="B155">
        <v>84589</v>
      </c>
      <c r="C155">
        <v>432363</v>
      </c>
      <c r="D155" t="s">
        <v>333</v>
      </c>
      <c r="E155" t="s">
        <v>20</v>
      </c>
      <c r="F155">
        <f t="shared" si="2"/>
        <v>10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0</v>
      </c>
    </row>
    <row r="156" spans="1:18">
      <c r="A156" t="s">
        <v>334</v>
      </c>
      <c r="B156">
        <v>84245</v>
      </c>
      <c r="C156">
        <v>555476</v>
      </c>
      <c r="D156" t="s">
        <v>335</v>
      </c>
      <c r="E156" t="s">
        <v>46</v>
      </c>
      <c r="F156">
        <f t="shared" si="2"/>
        <v>11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</row>
    <row r="157" spans="1:18">
      <c r="A157" t="s">
        <v>336</v>
      </c>
      <c r="B157">
        <v>22630</v>
      </c>
      <c r="C157">
        <v>465152</v>
      </c>
      <c r="D157" t="s">
        <v>337</v>
      </c>
      <c r="E157" t="s">
        <v>20</v>
      </c>
      <c r="F157">
        <f t="shared" si="2"/>
        <v>0</v>
      </c>
    </row>
    <row r="158" spans="1:18">
      <c r="A158" t="s">
        <v>338</v>
      </c>
      <c r="B158">
        <v>56912</v>
      </c>
      <c r="C158">
        <v>465506</v>
      </c>
      <c r="D158" t="s">
        <v>339</v>
      </c>
      <c r="E158" t="s">
        <v>23</v>
      </c>
      <c r="F158">
        <f t="shared" si="2"/>
        <v>10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0</v>
      </c>
    </row>
    <row r="159" spans="1:18">
      <c r="A159" t="s">
        <v>340</v>
      </c>
      <c r="B159">
        <v>26848</v>
      </c>
      <c r="C159">
        <v>432493</v>
      </c>
      <c r="D159" t="s">
        <v>341</v>
      </c>
      <c r="E159" t="s">
        <v>23</v>
      </c>
      <c r="F159">
        <f t="shared" si="2"/>
        <v>10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O159">
        <v>1</v>
      </c>
      <c r="P159">
        <v>1</v>
      </c>
      <c r="R159">
        <v>1</v>
      </c>
    </row>
    <row r="160" spans="1:18">
      <c r="A160" t="s">
        <v>342</v>
      </c>
      <c r="B160">
        <v>85426</v>
      </c>
      <c r="C160">
        <v>570976</v>
      </c>
      <c r="D160" t="s">
        <v>343</v>
      </c>
      <c r="E160" t="s">
        <v>99</v>
      </c>
      <c r="F160">
        <f t="shared" si="2"/>
        <v>11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0</v>
      </c>
      <c r="R160">
        <v>1</v>
      </c>
    </row>
    <row r="161" spans="1:18">
      <c r="A161" t="s">
        <v>344</v>
      </c>
      <c r="B161">
        <v>85628</v>
      </c>
      <c r="C161">
        <v>559499</v>
      </c>
      <c r="D161" t="s">
        <v>345</v>
      </c>
      <c r="E161" t="s">
        <v>43</v>
      </c>
      <c r="F161">
        <f t="shared" si="2"/>
        <v>11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</row>
    <row r="162" spans="1:18">
      <c r="A162" t="s">
        <v>346</v>
      </c>
      <c r="B162">
        <v>83317</v>
      </c>
      <c r="C162">
        <v>568913</v>
      </c>
      <c r="D162" t="s">
        <v>347</v>
      </c>
      <c r="E162" t="s">
        <v>43</v>
      </c>
      <c r="F162">
        <f t="shared" si="2"/>
        <v>11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</row>
    <row r="163" spans="1:18">
      <c r="A163" t="s">
        <v>348</v>
      </c>
      <c r="B163">
        <v>86771</v>
      </c>
      <c r="C163">
        <v>549839</v>
      </c>
      <c r="D163" t="s">
        <v>349</v>
      </c>
      <c r="E163" t="s">
        <v>46</v>
      </c>
      <c r="F163">
        <f t="shared" si="2"/>
        <v>12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</row>
    <row r="164" spans="1:18">
      <c r="A164" t="s">
        <v>350</v>
      </c>
      <c r="B164">
        <v>83234</v>
      </c>
      <c r="C164">
        <v>561358</v>
      </c>
      <c r="D164" t="s">
        <v>351</v>
      </c>
      <c r="E164" t="s">
        <v>56</v>
      </c>
      <c r="F164">
        <f t="shared" si="2"/>
        <v>11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</row>
    <row r="165" spans="1:18">
      <c r="A165" t="s">
        <v>352</v>
      </c>
      <c r="B165">
        <v>89560</v>
      </c>
      <c r="C165">
        <v>569594</v>
      </c>
      <c r="D165" t="s">
        <v>353</v>
      </c>
      <c r="E165" t="s">
        <v>99</v>
      </c>
      <c r="F165">
        <f t="shared" si="2"/>
        <v>11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0</v>
      </c>
      <c r="R165">
        <v>1</v>
      </c>
    </row>
    <row r="166" spans="1:18">
      <c r="A166" t="s">
        <v>354</v>
      </c>
      <c r="B166">
        <v>87480</v>
      </c>
      <c r="C166">
        <v>566087</v>
      </c>
      <c r="D166" t="s">
        <v>355</v>
      </c>
      <c r="E166" t="s">
        <v>46</v>
      </c>
      <c r="F166">
        <f t="shared" si="2"/>
        <v>12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</row>
    <row r="167" spans="1:18">
      <c r="A167" t="s">
        <v>356</v>
      </c>
      <c r="B167">
        <v>83418</v>
      </c>
      <c r="C167">
        <v>556398</v>
      </c>
      <c r="D167" t="s">
        <v>357</v>
      </c>
      <c r="E167" t="s">
        <v>43</v>
      </c>
      <c r="F167">
        <f t="shared" si="2"/>
        <v>11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</row>
    <row r="168" spans="1:18">
      <c r="A168" t="s">
        <v>358</v>
      </c>
      <c r="B168">
        <v>88499</v>
      </c>
      <c r="C168">
        <v>555389</v>
      </c>
      <c r="D168" t="s">
        <v>359</v>
      </c>
      <c r="E168" t="s">
        <v>49</v>
      </c>
      <c r="F168">
        <f t="shared" si="2"/>
        <v>11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</row>
    <row r="169" spans="1:18">
      <c r="A169" t="s">
        <v>360</v>
      </c>
      <c r="B169">
        <v>89826</v>
      </c>
      <c r="C169">
        <v>567126</v>
      </c>
      <c r="D169" t="s">
        <v>361</v>
      </c>
      <c r="E169" t="s">
        <v>99</v>
      </c>
      <c r="F169">
        <f t="shared" si="2"/>
        <v>11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</row>
    <row r="170" spans="1:18">
      <c r="A170" t="s">
        <v>362</v>
      </c>
      <c r="B170">
        <v>82834</v>
      </c>
      <c r="C170">
        <v>560718</v>
      </c>
      <c r="D170" t="s">
        <v>363</v>
      </c>
      <c r="E170">
        <v>10</v>
      </c>
      <c r="F170">
        <f t="shared" si="2"/>
        <v>1</v>
      </c>
      <c r="G170">
        <v>1</v>
      </c>
    </row>
    <row r="171" spans="1:18">
      <c r="A171" t="s">
        <v>364</v>
      </c>
      <c r="B171">
        <v>26030</v>
      </c>
      <c r="C171">
        <v>459296</v>
      </c>
      <c r="D171" t="s">
        <v>365</v>
      </c>
      <c r="E171" t="s">
        <v>28</v>
      </c>
      <c r="F171">
        <f t="shared" si="2"/>
        <v>10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0</v>
      </c>
    </row>
    <row r="172" spans="1:18">
      <c r="A172" t="s">
        <v>366</v>
      </c>
      <c r="B172">
        <v>84093</v>
      </c>
      <c r="C172">
        <v>564665</v>
      </c>
      <c r="D172" t="s">
        <v>367</v>
      </c>
      <c r="E172" t="s">
        <v>28</v>
      </c>
      <c r="F172">
        <f t="shared" si="2"/>
        <v>11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</row>
    <row r="173" spans="1:18">
      <c r="A173" t="s">
        <v>368</v>
      </c>
      <c r="B173">
        <v>86363</v>
      </c>
      <c r="C173">
        <v>555954</v>
      </c>
      <c r="D173" t="s">
        <v>369</v>
      </c>
      <c r="E173" t="s">
        <v>56</v>
      </c>
      <c r="F173">
        <f t="shared" si="2"/>
        <v>11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</row>
    <row r="174" spans="1:18">
      <c r="A174" t="s">
        <v>370</v>
      </c>
      <c r="B174">
        <v>86195</v>
      </c>
      <c r="C174">
        <v>457466</v>
      </c>
      <c r="D174" t="s">
        <v>371</v>
      </c>
      <c r="E174" t="s">
        <v>49</v>
      </c>
      <c r="F174">
        <f t="shared" si="2"/>
        <v>12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</row>
    <row r="175" spans="1:18">
      <c r="A175" t="s">
        <v>372</v>
      </c>
      <c r="B175">
        <v>82630</v>
      </c>
      <c r="C175">
        <v>566215</v>
      </c>
      <c r="D175" t="s">
        <v>373</v>
      </c>
      <c r="E175" t="s">
        <v>49</v>
      </c>
      <c r="F175">
        <f t="shared" si="2"/>
        <v>9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N175">
        <v>1</v>
      </c>
      <c r="O175">
        <v>1</v>
      </c>
      <c r="P175">
        <v>1</v>
      </c>
    </row>
    <row r="176" spans="1:18">
      <c r="A176" t="s">
        <v>374</v>
      </c>
      <c r="B176">
        <v>87657</v>
      </c>
      <c r="C176">
        <v>571330</v>
      </c>
      <c r="D176" t="s">
        <v>375</v>
      </c>
      <c r="E176" t="s">
        <v>46</v>
      </c>
      <c r="F176">
        <f t="shared" si="2"/>
        <v>11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</row>
    <row r="177" spans="1:18">
      <c r="A177" t="s">
        <v>376</v>
      </c>
      <c r="B177">
        <v>47767</v>
      </c>
      <c r="C177">
        <v>497376</v>
      </c>
      <c r="D177" t="s">
        <v>377</v>
      </c>
      <c r="E177" t="s">
        <v>23</v>
      </c>
      <c r="F177">
        <f t="shared" ref="F177:F232" si="3">SUM(G177:R177)</f>
        <v>7</v>
      </c>
      <c r="G177">
        <v>1</v>
      </c>
      <c r="H177">
        <v>1</v>
      </c>
      <c r="I177">
        <v>0</v>
      </c>
      <c r="J177">
        <v>1</v>
      </c>
      <c r="K177">
        <v>1</v>
      </c>
      <c r="L177">
        <v>1</v>
      </c>
      <c r="N177">
        <v>1</v>
      </c>
      <c r="P177">
        <v>1</v>
      </c>
      <c r="Q177">
        <v>0</v>
      </c>
    </row>
    <row r="178" spans="1:18">
      <c r="A178" t="s">
        <v>378</v>
      </c>
      <c r="B178">
        <v>86816</v>
      </c>
      <c r="C178">
        <v>562053</v>
      </c>
      <c r="D178" t="s">
        <v>379</v>
      </c>
      <c r="E178" t="s">
        <v>56</v>
      </c>
      <c r="F178">
        <f t="shared" si="3"/>
        <v>11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</row>
    <row r="179" spans="1:18">
      <c r="A179" t="s">
        <v>380</v>
      </c>
      <c r="B179">
        <v>84011</v>
      </c>
      <c r="C179">
        <v>568495</v>
      </c>
      <c r="D179" t="s">
        <v>381</v>
      </c>
      <c r="E179" t="s">
        <v>46</v>
      </c>
      <c r="F179">
        <f t="shared" si="3"/>
        <v>12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</row>
    <row r="180" spans="1:18">
      <c r="A180" t="s">
        <v>382</v>
      </c>
      <c r="B180">
        <v>83257</v>
      </c>
      <c r="C180">
        <v>566055</v>
      </c>
      <c r="D180" t="s">
        <v>383</v>
      </c>
      <c r="E180" t="s">
        <v>99</v>
      </c>
      <c r="F180">
        <f t="shared" si="3"/>
        <v>11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</row>
    <row r="181" spans="1:18">
      <c r="A181" t="s">
        <v>384</v>
      </c>
      <c r="B181">
        <v>87092</v>
      </c>
      <c r="C181">
        <v>570530</v>
      </c>
      <c r="D181" t="s">
        <v>385</v>
      </c>
      <c r="E181" t="s">
        <v>31</v>
      </c>
      <c r="F181">
        <f t="shared" si="3"/>
        <v>12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</row>
    <row r="182" spans="1:18">
      <c r="A182" t="s">
        <v>386</v>
      </c>
      <c r="B182">
        <v>8514</v>
      </c>
      <c r="C182">
        <v>494035</v>
      </c>
      <c r="D182" t="s">
        <v>387</v>
      </c>
      <c r="E182" t="s">
        <v>23</v>
      </c>
      <c r="F182">
        <f t="shared" si="3"/>
        <v>10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0</v>
      </c>
    </row>
    <row r="183" spans="1:18">
      <c r="A183" t="s">
        <v>388</v>
      </c>
      <c r="B183">
        <v>84756</v>
      </c>
      <c r="C183">
        <v>566142</v>
      </c>
      <c r="D183" t="s">
        <v>389</v>
      </c>
      <c r="E183" t="s">
        <v>31</v>
      </c>
      <c r="F183">
        <f t="shared" si="3"/>
        <v>11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</row>
    <row r="184" spans="1:18">
      <c r="A184" t="s">
        <v>390</v>
      </c>
      <c r="B184">
        <v>84769</v>
      </c>
      <c r="C184">
        <v>549845</v>
      </c>
      <c r="D184" t="s">
        <v>391</v>
      </c>
      <c r="E184">
        <v>2</v>
      </c>
      <c r="F184">
        <f t="shared" si="3"/>
        <v>8</v>
      </c>
      <c r="G184">
        <v>1</v>
      </c>
      <c r="H184">
        <v>1</v>
      </c>
      <c r="I184">
        <v>1</v>
      </c>
      <c r="J184">
        <v>1</v>
      </c>
      <c r="K184">
        <v>0</v>
      </c>
      <c r="L184">
        <v>1</v>
      </c>
      <c r="N184">
        <v>1</v>
      </c>
      <c r="P184">
        <v>1</v>
      </c>
      <c r="Q184">
        <v>1</v>
      </c>
    </row>
    <row r="185" spans="1:18">
      <c r="A185" t="s">
        <v>392</v>
      </c>
      <c r="B185">
        <v>50434</v>
      </c>
      <c r="C185">
        <v>437823</v>
      </c>
      <c r="D185" t="s">
        <v>393</v>
      </c>
      <c r="E185" t="s">
        <v>23</v>
      </c>
      <c r="F185">
        <f t="shared" si="3"/>
        <v>11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</row>
    <row r="186" spans="1:18">
      <c r="A186" t="s">
        <v>394</v>
      </c>
      <c r="B186">
        <v>87198</v>
      </c>
      <c r="C186">
        <v>565500</v>
      </c>
      <c r="D186" t="s">
        <v>395</v>
      </c>
      <c r="E186" t="s">
        <v>46</v>
      </c>
      <c r="F186">
        <f t="shared" si="3"/>
        <v>11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0</v>
      </c>
      <c r="R186">
        <v>1</v>
      </c>
    </row>
    <row r="187" spans="1:18">
      <c r="A187" t="s">
        <v>396</v>
      </c>
      <c r="B187">
        <v>87254</v>
      </c>
      <c r="C187">
        <v>565250</v>
      </c>
      <c r="D187" t="s">
        <v>397</v>
      </c>
      <c r="E187" t="s">
        <v>99</v>
      </c>
      <c r="F187">
        <f t="shared" si="3"/>
        <v>11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</row>
    <row r="188" spans="1:18">
      <c r="A188" t="s">
        <v>398</v>
      </c>
      <c r="B188">
        <v>86014</v>
      </c>
      <c r="C188">
        <v>569821</v>
      </c>
      <c r="D188" t="s">
        <v>399</v>
      </c>
      <c r="E188">
        <v>1</v>
      </c>
      <c r="F188">
        <f t="shared" si="3"/>
        <v>0</v>
      </c>
      <c r="P188">
        <v>0</v>
      </c>
      <c r="Q188">
        <v>0</v>
      </c>
    </row>
    <row r="189" spans="1:18">
      <c r="A189" t="s">
        <v>400</v>
      </c>
      <c r="B189">
        <v>85942</v>
      </c>
      <c r="C189">
        <v>566395</v>
      </c>
      <c r="D189" t="s">
        <v>401</v>
      </c>
      <c r="E189" t="s">
        <v>20</v>
      </c>
      <c r="F189">
        <f t="shared" si="3"/>
        <v>12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</row>
    <row r="190" spans="1:18">
      <c r="A190" t="s">
        <v>402</v>
      </c>
      <c r="B190">
        <v>86159</v>
      </c>
      <c r="C190">
        <v>568375</v>
      </c>
      <c r="D190" t="s">
        <v>403</v>
      </c>
      <c r="E190" t="s">
        <v>43</v>
      </c>
      <c r="F190">
        <f t="shared" si="3"/>
        <v>11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</row>
    <row r="191" spans="1:18">
      <c r="A191" t="s">
        <v>404</v>
      </c>
      <c r="B191">
        <v>88104</v>
      </c>
      <c r="C191">
        <v>567040</v>
      </c>
      <c r="D191" t="s">
        <v>405</v>
      </c>
      <c r="E191" t="s">
        <v>28</v>
      </c>
      <c r="F191">
        <f t="shared" si="3"/>
        <v>10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1</v>
      </c>
      <c r="O191">
        <v>1</v>
      </c>
      <c r="P191">
        <v>1</v>
      </c>
      <c r="Q191">
        <v>1</v>
      </c>
    </row>
    <row r="192" spans="1:18">
      <c r="A192" t="s">
        <v>406</v>
      </c>
      <c r="B192">
        <v>9766</v>
      </c>
      <c r="C192">
        <v>434301</v>
      </c>
      <c r="D192" t="s">
        <v>407</v>
      </c>
      <c r="E192">
        <v>7</v>
      </c>
      <c r="F192">
        <f t="shared" si="3"/>
        <v>7</v>
      </c>
      <c r="G192">
        <v>1</v>
      </c>
      <c r="H192">
        <v>1</v>
      </c>
      <c r="I192">
        <v>0</v>
      </c>
      <c r="J192">
        <v>1</v>
      </c>
      <c r="L192">
        <v>1</v>
      </c>
      <c r="N192">
        <v>1</v>
      </c>
      <c r="P192">
        <v>1</v>
      </c>
      <c r="Q192">
        <v>1</v>
      </c>
    </row>
    <row r="193" spans="1:17">
      <c r="A193" t="s">
        <v>408</v>
      </c>
      <c r="B193">
        <v>5141</v>
      </c>
      <c r="C193">
        <v>488880</v>
      </c>
      <c r="D193" t="s">
        <v>409</v>
      </c>
      <c r="E193" t="s">
        <v>99</v>
      </c>
      <c r="F193">
        <f t="shared" si="3"/>
        <v>11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</row>
    <row r="194" spans="1:17">
      <c r="A194" t="s">
        <v>410</v>
      </c>
      <c r="B194">
        <v>60798</v>
      </c>
      <c r="C194">
        <v>395605</v>
      </c>
      <c r="D194" t="s">
        <v>411</v>
      </c>
      <c r="E194" t="s">
        <v>43</v>
      </c>
      <c r="F194">
        <f t="shared" si="3"/>
        <v>11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</row>
    <row r="195" spans="1:17">
      <c r="A195" t="s">
        <v>412</v>
      </c>
      <c r="B195">
        <v>84784</v>
      </c>
      <c r="C195">
        <v>558144</v>
      </c>
      <c r="D195" t="s">
        <v>413</v>
      </c>
      <c r="E195" t="s">
        <v>49</v>
      </c>
      <c r="F195">
        <f t="shared" si="3"/>
        <v>11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</row>
    <row r="196" spans="1:17">
      <c r="A196" t="s">
        <v>414</v>
      </c>
      <c r="B196">
        <v>83024</v>
      </c>
      <c r="C196">
        <v>491983</v>
      </c>
      <c r="D196" t="s">
        <v>415</v>
      </c>
      <c r="E196" t="s">
        <v>28</v>
      </c>
      <c r="F196">
        <f t="shared" si="3"/>
        <v>10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1</v>
      </c>
      <c r="O196">
        <v>1</v>
      </c>
      <c r="P196">
        <v>1</v>
      </c>
      <c r="Q196">
        <v>1</v>
      </c>
    </row>
    <row r="197" spans="1:17">
      <c r="A197" t="s">
        <v>416</v>
      </c>
      <c r="B197">
        <v>31304</v>
      </c>
      <c r="C197">
        <v>448427</v>
      </c>
      <c r="D197" t="s">
        <v>417</v>
      </c>
      <c r="E197" t="s">
        <v>31</v>
      </c>
      <c r="F197">
        <f t="shared" si="3"/>
        <v>11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</row>
    <row r="198" spans="1:17">
      <c r="A198" t="s">
        <v>418</v>
      </c>
      <c r="B198">
        <v>54477</v>
      </c>
      <c r="C198">
        <v>530682</v>
      </c>
      <c r="D198" t="s">
        <v>419</v>
      </c>
      <c r="E198">
        <v>10</v>
      </c>
      <c r="F198">
        <f t="shared" si="3"/>
        <v>0</v>
      </c>
      <c r="G198">
        <v>0</v>
      </c>
    </row>
    <row r="199" spans="1:17">
      <c r="A199" t="s">
        <v>420</v>
      </c>
      <c r="B199">
        <v>88818</v>
      </c>
      <c r="C199">
        <v>569850</v>
      </c>
      <c r="D199" t="s">
        <v>421</v>
      </c>
      <c r="E199" t="s">
        <v>56</v>
      </c>
      <c r="F199">
        <f t="shared" si="3"/>
        <v>11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</row>
    <row r="200" spans="1:17">
      <c r="A200" t="s">
        <v>422</v>
      </c>
      <c r="B200">
        <v>86644</v>
      </c>
      <c r="C200">
        <v>567356</v>
      </c>
      <c r="D200" t="s">
        <v>423</v>
      </c>
      <c r="E200" t="s">
        <v>56</v>
      </c>
      <c r="F200">
        <f t="shared" si="3"/>
        <v>11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</row>
    <row r="201" spans="1:17">
      <c r="A201" t="s">
        <v>424</v>
      </c>
      <c r="B201">
        <v>85719</v>
      </c>
      <c r="C201">
        <v>566996</v>
      </c>
      <c r="D201" t="s">
        <v>425</v>
      </c>
      <c r="E201" t="s">
        <v>38</v>
      </c>
      <c r="F201">
        <f t="shared" si="3"/>
        <v>11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</row>
    <row r="202" spans="1:17">
      <c r="A202" t="s">
        <v>426</v>
      </c>
      <c r="B202">
        <v>88875</v>
      </c>
      <c r="C202">
        <v>556679</v>
      </c>
      <c r="D202" t="s">
        <v>427</v>
      </c>
      <c r="E202" t="s">
        <v>49</v>
      </c>
      <c r="F202">
        <f t="shared" si="3"/>
        <v>0</v>
      </c>
    </row>
    <row r="203" spans="1:17">
      <c r="A203" t="s">
        <v>428</v>
      </c>
      <c r="B203">
        <v>29521</v>
      </c>
      <c r="C203">
        <v>452624</v>
      </c>
      <c r="D203" t="s">
        <v>429</v>
      </c>
      <c r="E203" t="s">
        <v>28</v>
      </c>
      <c r="F203">
        <f t="shared" si="3"/>
        <v>7</v>
      </c>
      <c r="G203">
        <v>1</v>
      </c>
      <c r="H203">
        <v>1</v>
      </c>
      <c r="I203">
        <v>1</v>
      </c>
      <c r="J203">
        <v>1</v>
      </c>
      <c r="K203">
        <v>0</v>
      </c>
      <c r="L203">
        <v>1</v>
      </c>
      <c r="N203">
        <v>1</v>
      </c>
      <c r="P203">
        <v>1</v>
      </c>
      <c r="Q203">
        <v>0</v>
      </c>
    </row>
    <row r="204" spans="1:17">
      <c r="A204" t="s">
        <v>430</v>
      </c>
      <c r="B204">
        <v>68306</v>
      </c>
      <c r="C204">
        <v>432496</v>
      </c>
      <c r="D204" t="s">
        <v>431</v>
      </c>
      <c r="E204" t="s">
        <v>23</v>
      </c>
      <c r="F204">
        <f t="shared" si="3"/>
        <v>10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0</v>
      </c>
    </row>
    <row r="205" spans="1:17">
      <c r="A205" t="s">
        <v>432</v>
      </c>
      <c r="B205">
        <v>9791</v>
      </c>
      <c r="C205">
        <v>434454</v>
      </c>
      <c r="D205" t="s">
        <v>433</v>
      </c>
      <c r="E205" t="s">
        <v>31</v>
      </c>
      <c r="F205">
        <f t="shared" si="3"/>
        <v>11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</row>
    <row r="206" spans="1:17">
      <c r="A206" t="s">
        <v>434</v>
      </c>
      <c r="B206">
        <v>33682</v>
      </c>
      <c r="C206">
        <v>489809</v>
      </c>
      <c r="D206" t="s">
        <v>435</v>
      </c>
      <c r="E206" t="s">
        <v>99</v>
      </c>
      <c r="F206">
        <f t="shared" si="3"/>
        <v>11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</row>
    <row r="207" spans="1:17">
      <c r="A207" t="s">
        <v>436</v>
      </c>
      <c r="B207">
        <v>87219</v>
      </c>
      <c r="C207">
        <v>571188</v>
      </c>
      <c r="D207" t="s">
        <v>437</v>
      </c>
      <c r="E207" t="s">
        <v>20</v>
      </c>
      <c r="F207">
        <f t="shared" si="3"/>
        <v>11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</row>
    <row r="208" spans="1:17">
      <c r="A208" t="s">
        <v>438</v>
      </c>
      <c r="B208">
        <v>84816</v>
      </c>
      <c r="C208">
        <v>514331</v>
      </c>
      <c r="D208" t="s">
        <v>439</v>
      </c>
      <c r="E208" t="s">
        <v>49</v>
      </c>
      <c r="F208">
        <f t="shared" si="3"/>
        <v>11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</row>
    <row r="209" spans="1:18">
      <c r="A209" t="s">
        <v>440</v>
      </c>
      <c r="B209">
        <v>85964</v>
      </c>
      <c r="C209">
        <v>568260</v>
      </c>
      <c r="D209" t="s">
        <v>441</v>
      </c>
      <c r="E209" t="s">
        <v>20</v>
      </c>
      <c r="F209">
        <f t="shared" si="3"/>
        <v>11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</row>
    <row r="210" spans="1:18">
      <c r="A210" t="s">
        <v>442</v>
      </c>
      <c r="B210">
        <v>29467</v>
      </c>
      <c r="C210">
        <v>459114</v>
      </c>
      <c r="D210" t="s">
        <v>443</v>
      </c>
      <c r="E210" t="s">
        <v>23</v>
      </c>
      <c r="F210">
        <f t="shared" si="3"/>
        <v>10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0</v>
      </c>
    </row>
    <row r="211" spans="1:18">
      <c r="A211" t="s">
        <v>444</v>
      </c>
      <c r="B211">
        <v>87655</v>
      </c>
      <c r="C211">
        <v>571139</v>
      </c>
      <c r="D211" t="s">
        <v>445</v>
      </c>
      <c r="E211" t="s">
        <v>56</v>
      </c>
      <c r="F211">
        <f t="shared" si="3"/>
        <v>11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</row>
    <row r="212" spans="1:18">
      <c r="A212" t="s">
        <v>446</v>
      </c>
      <c r="B212">
        <v>84252</v>
      </c>
      <c r="C212">
        <v>568989</v>
      </c>
      <c r="D212" t="s">
        <v>447</v>
      </c>
      <c r="E212" t="s">
        <v>49</v>
      </c>
      <c r="F212">
        <f t="shared" si="3"/>
        <v>12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</row>
    <row r="213" spans="1:18">
      <c r="A213" t="s">
        <v>448</v>
      </c>
      <c r="B213">
        <v>89232</v>
      </c>
      <c r="C213">
        <v>567054</v>
      </c>
      <c r="D213" t="s">
        <v>449</v>
      </c>
      <c r="E213" t="s">
        <v>49</v>
      </c>
      <c r="F213">
        <f t="shared" si="3"/>
        <v>12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</row>
    <row r="214" spans="1:18">
      <c r="A214" t="s">
        <v>450</v>
      </c>
      <c r="B214">
        <v>82785</v>
      </c>
      <c r="C214">
        <v>570344</v>
      </c>
      <c r="D214" t="s">
        <v>451</v>
      </c>
      <c r="E214" t="s">
        <v>46</v>
      </c>
      <c r="F214">
        <f t="shared" si="3"/>
        <v>11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</row>
    <row r="215" spans="1:18">
      <c r="A215" t="s">
        <v>452</v>
      </c>
      <c r="B215">
        <v>1599</v>
      </c>
      <c r="C215">
        <v>435657</v>
      </c>
      <c r="D215" t="s">
        <v>453</v>
      </c>
      <c r="E215">
        <v>8</v>
      </c>
      <c r="F215">
        <f t="shared" si="3"/>
        <v>0</v>
      </c>
    </row>
    <row r="216" spans="1:18">
      <c r="A216" t="s">
        <v>454</v>
      </c>
      <c r="B216">
        <v>87368</v>
      </c>
      <c r="C216">
        <v>563375</v>
      </c>
      <c r="D216" t="s">
        <v>455</v>
      </c>
      <c r="E216" t="s">
        <v>28</v>
      </c>
      <c r="F216">
        <f t="shared" si="3"/>
        <v>11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</row>
    <row r="217" spans="1:18">
      <c r="A217" t="s">
        <v>456</v>
      </c>
      <c r="B217">
        <v>86001</v>
      </c>
      <c r="C217">
        <v>397199</v>
      </c>
      <c r="D217" t="s">
        <v>457</v>
      </c>
      <c r="E217" t="s">
        <v>46</v>
      </c>
      <c r="F217">
        <f t="shared" si="3"/>
        <v>11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</row>
    <row r="218" spans="1:18">
      <c r="A218" t="s">
        <v>458</v>
      </c>
      <c r="B218">
        <v>61031</v>
      </c>
      <c r="C218">
        <v>532898</v>
      </c>
      <c r="D218" t="s">
        <v>459</v>
      </c>
      <c r="E218" t="s">
        <v>23</v>
      </c>
      <c r="F218">
        <f t="shared" si="3"/>
        <v>12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</row>
    <row r="219" spans="1:18">
      <c r="A219" t="s">
        <v>460</v>
      </c>
      <c r="B219">
        <v>82828</v>
      </c>
      <c r="C219">
        <v>564583</v>
      </c>
      <c r="D219" t="s">
        <v>461</v>
      </c>
      <c r="E219" t="s">
        <v>43</v>
      </c>
      <c r="F219">
        <f t="shared" si="3"/>
        <v>11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</row>
    <row r="220" spans="1:18">
      <c r="A220" t="s">
        <v>462</v>
      </c>
      <c r="B220">
        <v>89234</v>
      </c>
      <c r="C220">
        <v>564559</v>
      </c>
      <c r="D220" t="s">
        <v>463</v>
      </c>
      <c r="E220" t="s">
        <v>28</v>
      </c>
      <c r="F220">
        <f t="shared" si="3"/>
        <v>11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</row>
    <row r="221" spans="1:18">
      <c r="A221" t="s">
        <v>464</v>
      </c>
      <c r="B221">
        <v>86066</v>
      </c>
      <c r="C221">
        <v>568272</v>
      </c>
      <c r="D221" t="s">
        <v>465</v>
      </c>
      <c r="E221" t="s">
        <v>28</v>
      </c>
      <c r="F221">
        <f t="shared" si="3"/>
        <v>11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</row>
    <row r="222" spans="1:18">
      <c r="A222" t="s">
        <v>466</v>
      </c>
      <c r="B222">
        <v>83986</v>
      </c>
      <c r="C222">
        <v>565270</v>
      </c>
      <c r="D222" t="s">
        <v>467</v>
      </c>
      <c r="E222" t="s">
        <v>49</v>
      </c>
      <c r="F222">
        <f t="shared" si="3"/>
        <v>11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</row>
    <row r="223" spans="1:18">
      <c r="A223" t="s">
        <v>468</v>
      </c>
      <c r="B223">
        <v>83307</v>
      </c>
      <c r="C223">
        <v>559046</v>
      </c>
      <c r="D223" t="s">
        <v>469</v>
      </c>
      <c r="E223" t="s">
        <v>99</v>
      </c>
      <c r="F223">
        <f t="shared" si="3"/>
        <v>11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0</v>
      </c>
      <c r="R223">
        <v>1</v>
      </c>
    </row>
    <row r="224" spans="1:18">
      <c r="A224" t="s">
        <v>470</v>
      </c>
      <c r="B224">
        <v>86615</v>
      </c>
      <c r="C224">
        <v>549841</v>
      </c>
      <c r="D224" t="s">
        <v>471</v>
      </c>
      <c r="E224" t="s">
        <v>56</v>
      </c>
      <c r="F224">
        <f t="shared" si="3"/>
        <v>12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</row>
    <row r="225" spans="1:19">
      <c r="A225" t="s">
        <v>472</v>
      </c>
      <c r="B225">
        <v>88749</v>
      </c>
      <c r="C225">
        <v>555364</v>
      </c>
      <c r="D225" t="s">
        <v>473</v>
      </c>
      <c r="E225" t="s">
        <v>28</v>
      </c>
      <c r="F225">
        <f t="shared" si="3"/>
        <v>0</v>
      </c>
      <c r="K225">
        <v>0</v>
      </c>
    </row>
    <row r="226" spans="1:19">
      <c r="A226" t="s">
        <v>474</v>
      </c>
      <c r="B226">
        <v>43831</v>
      </c>
      <c r="C226">
        <v>410783</v>
      </c>
      <c r="D226" t="s">
        <v>475</v>
      </c>
      <c r="E226" t="s">
        <v>99</v>
      </c>
      <c r="F226">
        <f t="shared" si="3"/>
        <v>11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0</v>
      </c>
    </row>
    <row r="227" spans="1:19">
      <c r="A227" t="s">
        <v>476</v>
      </c>
      <c r="B227">
        <v>85171</v>
      </c>
      <c r="C227">
        <v>528936</v>
      </c>
      <c r="D227" t="s">
        <v>477</v>
      </c>
      <c r="E227" t="s">
        <v>43</v>
      </c>
      <c r="F227">
        <f t="shared" si="3"/>
        <v>11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</row>
    <row r="228" spans="1:19">
      <c r="A228" t="s">
        <v>478</v>
      </c>
      <c r="B228">
        <v>8367</v>
      </c>
      <c r="C228">
        <v>289312</v>
      </c>
      <c r="D228" t="s">
        <v>479</v>
      </c>
      <c r="E228" t="s">
        <v>46</v>
      </c>
      <c r="F228">
        <f t="shared" si="3"/>
        <v>8</v>
      </c>
      <c r="G228">
        <v>1</v>
      </c>
      <c r="H228">
        <v>1</v>
      </c>
      <c r="I228">
        <v>1</v>
      </c>
      <c r="J228">
        <v>1</v>
      </c>
      <c r="K228">
        <v>0</v>
      </c>
      <c r="L228">
        <v>1</v>
      </c>
      <c r="N228">
        <v>1</v>
      </c>
      <c r="P228">
        <v>1</v>
      </c>
      <c r="Q228">
        <v>1</v>
      </c>
    </row>
    <row r="229" spans="1:19">
      <c r="A229" t="s">
        <v>480</v>
      </c>
      <c r="B229">
        <v>86931</v>
      </c>
      <c r="C229">
        <v>567979</v>
      </c>
      <c r="D229" t="s">
        <v>481</v>
      </c>
      <c r="E229" t="s">
        <v>43</v>
      </c>
      <c r="F229">
        <f t="shared" si="3"/>
        <v>11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</row>
    <row r="230" spans="1:19">
      <c r="A230" t="s">
        <v>482</v>
      </c>
      <c r="B230">
        <v>84683</v>
      </c>
      <c r="C230">
        <v>570918</v>
      </c>
      <c r="D230" t="s">
        <v>483</v>
      </c>
      <c r="E230" t="s">
        <v>20</v>
      </c>
      <c r="F230">
        <f t="shared" si="3"/>
        <v>11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</row>
    <row r="231" spans="1:19">
      <c r="A231" t="s">
        <v>484</v>
      </c>
      <c r="B231">
        <v>85138</v>
      </c>
      <c r="C231">
        <v>561313</v>
      </c>
      <c r="D231" t="s">
        <v>485</v>
      </c>
      <c r="E231" t="s">
        <v>49</v>
      </c>
      <c r="F231">
        <f t="shared" si="3"/>
        <v>11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0</v>
      </c>
    </row>
    <row r="232" spans="1:19">
      <c r="A232" t="s">
        <v>486</v>
      </c>
      <c r="B232">
        <v>85168</v>
      </c>
      <c r="C232">
        <v>566595</v>
      </c>
      <c r="D232" t="s">
        <v>487</v>
      </c>
      <c r="E232" t="s">
        <v>38</v>
      </c>
      <c r="F232">
        <f t="shared" si="3"/>
        <v>11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</row>
    <row r="233" spans="1:19">
      <c r="A233" t="s">
        <v>488</v>
      </c>
      <c r="B233">
        <v>79245</v>
      </c>
      <c r="D233" t="s">
        <v>489</v>
      </c>
      <c r="E233" t="s">
        <v>490</v>
      </c>
    </row>
    <row r="234" spans="1:19">
      <c r="A234" t="s">
        <v>491</v>
      </c>
      <c r="G234">
        <f>SUM(G4:G233)</f>
        <v>216</v>
      </c>
      <c r="H234">
        <f t="shared" ref="H234:R234" si="4">SUM(H4:H233)</f>
        <v>208</v>
      </c>
      <c r="I234">
        <f t="shared" si="4"/>
        <v>195</v>
      </c>
      <c r="J234">
        <f t="shared" si="4"/>
        <v>208</v>
      </c>
      <c r="K234">
        <f t="shared" si="4"/>
        <v>190</v>
      </c>
      <c r="L234">
        <f t="shared" si="4"/>
        <v>203</v>
      </c>
      <c r="M234">
        <f t="shared" si="4"/>
        <v>181</v>
      </c>
      <c r="N234">
        <f t="shared" si="4"/>
        <v>198</v>
      </c>
      <c r="O234">
        <f t="shared" si="4"/>
        <v>184</v>
      </c>
      <c r="P234">
        <f t="shared" si="4"/>
        <v>196</v>
      </c>
      <c r="Q234">
        <f t="shared" si="4"/>
        <v>144</v>
      </c>
      <c r="R234">
        <f t="shared" si="4"/>
        <v>41</v>
      </c>
      <c r="S234">
        <f t="shared" ref="I234:S234" si="5">SUM(S4:S233)</f>
        <v>0</v>
      </c>
    </row>
    <row r="236" spans="1:19">
      <c r="A236" s="1" t="s">
        <v>492</v>
      </c>
      <c r="B236" s="1" t="s">
        <v>493</v>
      </c>
      <c r="C236" s="1" t="s">
        <v>494</v>
      </c>
      <c r="E236" s="1" t="s">
        <v>495</v>
      </c>
      <c r="F236">
        <f>SUM(B239:B249)</f>
        <v>211</v>
      </c>
    </row>
    <row r="237" spans="1:19">
      <c r="A237" s="2">
        <v>0</v>
      </c>
      <c r="B237">
        <f>COUNTIF(F$3:F$232,"=0")</f>
        <v>12</v>
      </c>
      <c r="C237">
        <f>B237</f>
        <v>12</v>
      </c>
      <c r="E237" t="s">
        <v>497</v>
      </c>
      <c r="F237">
        <f>SUM(B247:B249)</f>
        <v>182</v>
      </c>
    </row>
    <row r="238" spans="1:19">
      <c r="A238" s="2">
        <v>1</v>
      </c>
      <c r="B238">
        <f>COUNTIF(F$3:F$232,"=1")</f>
        <v>5</v>
      </c>
      <c r="C238">
        <f>C237+B238</f>
        <v>17</v>
      </c>
      <c r="E238" t="s">
        <v>496</v>
      </c>
      <c r="F238" s="3">
        <f>F237/F236</f>
        <v>0.86255924170616116</v>
      </c>
    </row>
    <row r="239" spans="1:19">
      <c r="A239" s="2">
        <v>2</v>
      </c>
      <c r="B239">
        <f>COUNTIF(F$3:F$232,"=2")</f>
        <v>4</v>
      </c>
      <c r="C239">
        <f t="shared" ref="C239:C249" si="6">C238+B239</f>
        <v>21</v>
      </c>
    </row>
    <row r="240" spans="1:19">
      <c r="A240" s="2">
        <v>3</v>
      </c>
      <c r="B240">
        <f>COUNTIF(F$3:F$232,"=3")</f>
        <v>4</v>
      </c>
      <c r="C240">
        <f t="shared" si="6"/>
        <v>25</v>
      </c>
    </row>
    <row r="241" spans="1:3">
      <c r="A241" s="2">
        <v>4</v>
      </c>
      <c r="B241">
        <f>COUNTIF(F$3:F$232,"=4")</f>
        <v>2</v>
      </c>
      <c r="C241">
        <f t="shared" si="6"/>
        <v>27</v>
      </c>
    </row>
    <row r="242" spans="1:3">
      <c r="A242" s="2">
        <v>5</v>
      </c>
      <c r="B242">
        <f>COUNTIF(F$3:F$232,"=5")</f>
        <v>2</v>
      </c>
      <c r="C242">
        <f t="shared" si="6"/>
        <v>29</v>
      </c>
    </row>
    <row r="243" spans="1:3">
      <c r="A243" s="2">
        <v>6</v>
      </c>
      <c r="B243">
        <f>COUNTIF(F$3:F$232,"=6")</f>
        <v>5</v>
      </c>
      <c r="C243">
        <f t="shared" si="6"/>
        <v>34</v>
      </c>
    </row>
    <row r="244" spans="1:3">
      <c r="A244" s="2">
        <v>7</v>
      </c>
      <c r="B244">
        <f>COUNTIF(F$3:F$232,"=7")</f>
        <v>3</v>
      </c>
      <c r="C244">
        <f t="shared" si="6"/>
        <v>37</v>
      </c>
    </row>
    <row r="245" spans="1:3">
      <c r="A245" s="2">
        <v>8</v>
      </c>
      <c r="B245">
        <f>COUNTIF(F$3:F$232,"=8")</f>
        <v>5</v>
      </c>
      <c r="C245">
        <f t="shared" si="6"/>
        <v>42</v>
      </c>
    </row>
    <row r="246" spans="1:3">
      <c r="A246" s="2">
        <v>9</v>
      </c>
      <c r="B246">
        <f>COUNTIF(F$3:F$232,"=9")</f>
        <v>4</v>
      </c>
      <c r="C246">
        <f t="shared" si="6"/>
        <v>46</v>
      </c>
    </row>
    <row r="247" spans="1:3">
      <c r="A247" s="2">
        <v>10</v>
      </c>
      <c r="B247">
        <f>COUNTIF(F$3:F$232,"=10")</f>
        <v>29</v>
      </c>
      <c r="C247">
        <f t="shared" si="6"/>
        <v>75</v>
      </c>
    </row>
    <row r="248" spans="1:3">
      <c r="A248" s="2">
        <v>11</v>
      </c>
      <c r="B248">
        <f>COUNTIF(F$3:F$232,"=11")</f>
        <v>133</v>
      </c>
      <c r="C248">
        <f t="shared" si="6"/>
        <v>208</v>
      </c>
    </row>
    <row r="249" spans="1:3">
      <c r="A249" s="2">
        <v>12</v>
      </c>
      <c r="B249">
        <f>COUNTIF(F$3:F$232,"=12")</f>
        <v>20</v>
      </c>
      <c r="C249">
        <f t="shared" si="6"/>
        <v>228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2017-01-30T17:44:36Z</dcterms:created>
  <dcterms:modified xsi:type="dcterms:W3CDTF">2017-01-30T17:51:00Z</dcterms:modified>
</cp:coreProperties>
</file>