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90" windowWidth="6675" windowHeight="4680" tabRatio="445" activeTab="1"/>
  </bookViews>
  <sheets>
    <sheet name="B" sheetId="3" r:id="rId1"/>
    <sheet name="Axb" sheetId="5" r:id="rId2"/>
  </sheets>
  <calcPr calcId="144525"/>
</workbook>
</file>

<file path=xl/calcChain.xml><?xml version="1.0" encoding="utf-8"?>
<calcChain xmlns="http://schemas.openxmlformats.org/spreadsheetml/2006/main">
  <c r="G13" i="3" l="1"/>
  <c r="V28" i="5"/>
  <c r="T30" i="5"/>
  <c r="C3" i="3"/>
  <c r="C7" i="3" s="1"/>
  <c r="G1" i="5"/>
  <c r="D11" i="5"/>
  <c r="E12" i="5" s="1"/>
  <c r="F13" i="5" s="1"/>
  <c r="G14" i="5" s="1"/>
  <c r="H15" i="5" s="1"/>
  <c r="I16" i="5" s="1"/>
  <c r="J17" i="5" s="1"/>
  <c r="K18" i="5" s="1"/>
  <c r="L19" i="5" s="1"/>
  <c r="M20" i="5" s="1"/>
  <c r="N21" i="5" s="1"/>
  <c r="O22" i="5" s="1"/>
  <c r="P23" i="5" s="1"/>
  <c r="Q24" i="5" s="1"/>
  <c r="R25" i="5" s="1"/>
  <c r="S26" i="5" s="1"/>
  <c r="T27" i="5" s="1"/>
  <c r="U28" i="5" s="1"/>
  <c r="C10" i="5"/>
  <c r="C3" i="5"/>
  <c r="C5" i="5" s="1"/>
  <c r="E10" i="3"/>
  <c r="F14" i="3" s="1"/>
  <c r="C13" i="3"/>
  <c r="C5" i="3" l="1"/>
  <c r="C6" i="3"/>
  <c r="B14" i="3"/>
  <c r="B15" i="3" s="1"/>
  <c r="B16" i="3" s="1"/>
  <c r="B17" i="3" s="1"/>
  <c r="B18" i="3" s="1"/>
  <c r="B19" i="3" s="1"/>
  <c r="B20" i="3" s="1"/>
  <c r="B21" i="3" s="1"/>
  <c r="B22" i="3" s="1"/>
  <c r="F15" i="3"/>
  <c r="F16" i="3" s="1"/>
  <c r="F17" i="3" s="1"/>
  <c r="F18" i="3" s="1"/>
  <c r="F19" i="3" s="1"/>
  <c r="F20" i="3" s="1"/>
  <c r="F21" i="3" s="1"/>
  <c r="G21" i="3" s="1"/>
  <c r="G14" i="3"/>
  <c r="V29" i="5"/>
  <c r="C22" i="3"/>
  <c r="B23" i="3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C33" i="3" s="1"/>
  <c r="G15" i="3"/>
  <c r="C7" i="5"/>
  <c r="C6" i="5"/>
  <c r="B11" i="5" s="1"/>
  <c r="C12" i="5" s="1"/>
  <c r="D13" i="5" s="1"/>
  <c r="E14" i="5" s="1"/>
  <c r="F15" i="5" s="1"/>
  <c r="G16" i="5" s="1"/>
  <c r="H17" i="5" s="1"/>
  <c r="I18" i="5" s="1"/>
  <c r="J19" i="5" s="1"/>
  <c r="K20" i="5" s="1"/>
  <c r="L21" i="5" s="1"/>
  <c r="M22" i="5" s="1"/>
  <c r="N23" i="5" s="1"/>
  <c r="O24" i="5" s="1"/>
  <c r="P25" i="5" s="1"/>
  <c r="Q26" i="5" s="1"/>
  <c r="R27" i="5" s="1"/>
  <c r="S28" i="5" s="1"/>
  <c r="T29" i="5" s="1"/>
  <c r="U30" i="5" s="1"/>
  <c r="C14" i="3"/>
  <c r="C15" i="3"/>
  <c r="C24" i="3" l="1"/>
  <c r="G19" i="3"/>
  <c r="G17" i="3"/>
  <c r="G18" i="3"/>
  <c r="G16" i="3"/>
  <c r="F22" i="3"/>
  <c r="G20" i="3"/>
  <c r="C11" i="5"/>
  <c r="D12" i="5" s="1"/>
  <c r="E13" i="5" s="1"/>
  <c r="F14" i="5" s="1"/>
  <c r="G15" i="5" s="1"/>
  <c r="H16" i="5" s="1"/>
  <c r="I17" i="5" s="1"/>
  <c r="J18" i="5" s="1"/>
  <c r="K19" i="5" s="1"/>
  <c r="L20" i="5" s="1"/>
  <c r="M21" i="5" s="1"/>
  <c r="N22" i="5" s="1"/>
  <c r="O23" i="5" s="1"/>
  <c r="P24" i="5" s="1"/>
  <c r="Q25" i="5" s="1"/>
  <c r="R26" i="5" s="1"/>
  <c r="S27" i="5" s="1"/>
  <c r="T28" i="5" s="1"/>
  <c r="U29" i="5" s="1"/>
  <c r="B10" i="5"/>
  <c r="G22" i="3"/>
  <c r="F23" i="3"/>
  <c r="C23" i="3"/>
  <c r="C25" i="3"/>
  <c r="C16" i="3"/>
  <c r="V30" i="5" l="1"/>
  <c r="B34" i="5" a="1"/>
  <c r="G23" i="3"/>
  <c r="F24" i="3"/>
  <c r="C17" i="3"/>
  <c r="D34" i="5" l="1"/>
  <c r="Q50" i="5"/>
  <c r="L51" i="5"/>
  <c r="G52" i="5"/>
  <c r="B53" i="5"/>
  <c r="R53" i="5"/>
  <c r="M54" i="5"/>
  <c r="H51" i="5"/>
  <c r="C52" i="5"/>
  <c r="S52" i="5"/>
  <c r="N53" i="5"/>
  <c r="I54" i="5"/>
  <c r="U50" i="5"/>
  <c r="P51" i="5"/>
  <c r="K52" i="5"/>
  <c r="F53" i="5"/>
  <c r="V53" i="5"/>
  <c r="Q54" i="5"/>
  <c r="M50" i="5"/>
  <c r="D51" i="5"/>
  <c r="T51" i="5"/>
  <c r="O52" i="5"/>
  <c r="J53" i="5"/>
  <c r="E54" i="5"/>
  <c r="U54" i="5"/>
  <c r="E50" i="5"/>
  <c r="J49" i="5"/>
  <c r="O48" i="5"/>
  <c r="T47" i="5"/>
  <c r="D47" i="5"/>
  <c r="I46" i="5"/>
  <c r="N45" i="5"/>
  <c r="S44" i="5"/>
  <c r="C44" i="5"/>
  <c r="H43" i="5"/>
  <c r="M42" i="5"/>
  <c r="R41" i="5"/>
  <c r="B41" i="5"/>
  <c r="G40" i="5"/>
  <c r="L39" i="5"/>
  <c r="Q38" i="5"/>
  <c r="V37" i="5"/>
  <c r="F37" i="5"/>
  <c r="K36" i="5"/>
  <c r="P35" i="5"/>
  <c r="U34" i="5"/>
  <c r="E34" i="5"/>
  <c r="S53" i="5"/>
  <c r="H52" i="5"/>
  <c r="R50" i="5"/>
  <c r="G49" i="5"/>
  <c r="Q47" i="5"/>
  <c r="F46" i="5"/>
  <c r="P44" i="5"/>
  <c r="E43" i="5"/>
  <c r="O41" i="5"/>
  <c r="D40" i="5"/>
  <c r="N38" i="5"/>
  <c r="T36" i="5"/>
  <c r="Q35" i="5"/>
  <c r="V34" i="5"/>
  <c r="B34" i="5"/>
  <c r="G54" i="5"/>
  <c r="L53" i="5"/>
  <c r="Q52" i="5"/>
  <c r="V51" i="5"/>
  <c r="F51" i="5"/>
  <c r="K50" i="5"/>
  <c r="P49" i="5"/>
  <c r="U48" i="5"/>
  <c r="E48" i="5"/>
  <c r="J47" i="5"/>
  <c r="O46" i="5"/>
  <c r="T45" i="5"/>
  <c r="D45" i="5"/>
  <c r="I44" i="5"/>
  <c r="N43" i="5"/>
  <c r="S42" i="5"/>
  <c r="C42" i="5"/>
  <c r="H41" i="5"/>
  <c r="M40" i="5"/>
  <c r="R39" i="5"/>
  <c r="B39" i="5"/>
  <c r="G38" i="5"/>
  <c r="L37" i="5"/>
  <c r="Q36" i="5"/>
  <c r="V35" i="5"/>
  <c r="F35" i="5"/>
  <c r="K34" i="5"/>
  <c r="J54" i="5"/>
  <c r="T52" i="5"/>
  <c r="I51" i="5"/>
  <c r="S49" i="5"/>
  <c r="H48" i="5"/>
  <c r="R46" i="5"/>
  <c r="G45" i="5"/>
  <c r="Q43" i="5"/>
  <c r="F42" i="5"/>
  <c r="P40" i="5"/>
  <c r="E39" i="5"/>
  <c r="O37" i="5"/>
  <c r="D36" i="5"/>
  <c r="L54" i="5"/>
  <c r="Q53" i="5"/>
  <c r="V52" i="5"/>
  <c r="F52" i="5"/>
  <c r="K51" i="5"/>
  <c r="P50" i="5"/>
  <c r="U49" i="5"/>
  <c r="E49" i="5"/>
  <c r="J48" i="5"/>
  <c r="O47" i="5"/>
  <c r="T46" i="5"/>
  <c r="D46" i="5"/>
  <c r="I45" i="5"/>
  <c r="N44" i="5"/>
  <c r="S43" i="5"/>
  <c r="C43" i="5"/>
  <c r="H42" i="5"/>
  <c r="M41" i="5"/>
  <c r="R40" i="5"/>
  <c r="B40" i="5"/>
  <c r="G39" i="5"/>
  <c r="L38" i="5"/>
  <c r="Q37" i="5"/>
  <c r="V36" i="5"/>
  <c r="F36" i="5"/>
  <c r="K35" i="5"/>
  <c r="P34" i="5"/>
  <c r="I50" i="5"/>
  <c r="N49" i="5"/>
  <c r="S48" i="5"/>
  <c r="C48" i="5"/>
  <c r="H47" i="5"/>
  <c r="M46" i="5"/>
  <c r="R45" i="5"/>
  <c r="B45" i="5"/>
  <c r="G44" i="5"/>
  <c r="L43" i="5"/>
  <c r="Q42" i="5"/>
  <c r="V41" i="5"/>
  <c r="F41" i="5"/>
  <c r="K40" i="5"/>
  <c r="P39" i="5"/>
  <c r="U38" i="5"/>
  <c r="E38" i="5"/>
  <c r="J37" i="5"/>
  <c r="O36" i="5"/>
  <c r="T35" i="5"/>
  <c r="D35" i="5"/>
  <c r="I34" i="5"/>
  <c r="F54" i="5"/>
  <c r="P52" i="5"/>
  <c r="E51" i="5"/>
  <c r="O49" i="5"/>
  <c r="D48" i="5"/>
  <c r="N46" i="5"/>
  <c r="C45" i="5"/>
  <c r="M43" i="5"/>
  <c r="B42" i="5"/>
  <c r="L40" i="5"/>
  <c r="V38" i="5"/>
  <c r="G37" i="5"/>
  <c r="U35" i="5"/>
  <c r="E35" i="5"/>
  <c r="J34" i="5"/>
  <c r="K54" i="5"/>
  <c r="P53" i="5"/>
  <c r="U52" i="5"/>
  <c r="E52" i="5"/>
  <c r="J51" i="5"/>
  <c r="O50" i="5"/>
  <c r="T49" i="5"/>
  <c r="D49" i="5"/>
  <c r="I48" i="5"/>
  <c r="N47" i="5"/>
  <c r="S46" i="5"/>
  <c r="C46" i="5"/>
  <c r="H45" i="5"/>
  <c r="M44" i="5"/>
  <c r="R43" i="5"/>
  <c r="B43" i="5"/>
  <c r="G42" i="5"/>
  <c r="L41" i="5"/>
  <c r="Q40" i="5"/>
  <c r="V39" i="5"/>
  <c r="F39" i="5"/>
  <c r="K38" i="5"/>
  <c r="P37" i="5"/>
  <c r="U36" i="5"/>
  <c r="E36" i="5"/>
  <c r="J35" i="5"/>
  <c r="O34" i="5"/>
  <c r="R54" i="5"/>
  <c r="G53" i="5"/>
  <c r="Q51" i="5"/>
  <c r="F50" i="5"/>
  <c r="P48" i="5"/>
  <c r="E47" i="5"/>
  <c r="O45" i="5"/>
  <c r="D44" i="5"/>
  <c r="N42" i="5"/>
  <c r="C41" i="5"/>
  <c r="M39" i="5"/>
  <c r="B38" i="5"/>
  <c r="P36" i="5"/>
  <c r="P54" i="5"/>
  <c r="U53" i="5"/>
  <c r="E53" i="5"/>
  <c r="J52" i="5"/>
  <c r="O51" i="5"/>
  <c r="T50" i="5"/>
  <c r="D50" i="5"/>
  <c r="I49" i="5"/>
  <c r="N48" i="5"/>
  <c r="S47" i="5"/>
  <c r="C47" i="5"/>
  <c r="H46" i="5"/>
  <c r="M45" i="5"/>
  <c r="R44" i="5"/>
  <c r="B44" i="5"/>
  <c r="G43" i="5"/>
  <c r="L42" i="5"/>
  <c r="Q41" i="5"/>
  <c r="V40" i="5"/>
  <c r="F40" i="5"/>
  <c r="K39" i="5"/>
  <c r="P38" i="5"/>
  <c r="U37" i="5"/>
  <c r="E37" i="5"/>
  <c r="J36" i="5"/>
  <c r="O35" i="5"/>
  <c r="T34" i="5"/>
  <c r="I41" i="5"/>
  <c r="C39" i="5"/>
  <c r="M37" i="5"/>
  <c r="B36" i="5"/>
  <c r="L34" i="5"/>
  <c r="R49" i="5"/>
  <c r="B49" i="5"/>
  <c r="G48" i="5"/>
  <c r="L47" i="5"/>
  <c r="Q46" i="5"/>
  <c r="V45" i="5"/>
  <c r="F45" i="5"/>
  <c r="K44" i="5"/>
  <c r="P43" i="5"/>
  <c r="U42" i="5"/>
  <c r="E42" i="5"/>
  <c r="J41" i="5"/>
  <c r="O40" i="5"/>
  <c r="T39" i="5"/>
  <c r="D39" i="5"/>
  <c r="I38" i="5"/>
  <c r="N37" i="5"/>
  <c r="S36" i="5"/>
  <c r="C36" i="5"/>
  <c r="H35" i="5"/>
  <c r="M34" i="5"/>
  <c r="N54" i="5"/>
  <c r="C53" i="5"/>
  <c r="M51" i="5"/>
  <c r="B50" i="5"/>
  <c r="L48" i="5"/>
  <c r="V46" i="5"/>
  <c r="K45" i="5"/>
  <c r="U43" i="5"/>
  <c r="J42" i="5"/>
  <c r="T40" i="5"/>
  <c r="I39" i="5"/>
  <c r="S37" i="5"/>
  <c r="H36" i="5"/>
  <c r="I35" i="5"/>
  <c r="N34" i="5"/>
  <c r="O54" i="5"/>
  <c r="T53" i="5"/>
  <c r="D53" i="5"/>
  <c r="I52" i="5"/>
  <c r="N51" i="5"/>
  <c r="S50" i="5"/>
  <c r="C50" i="5"/>
  <c r="H49" i="5"/>
  <c r="M48" i="5"/>
  <c r="R47" i="5"/>
  <c r="B47" i="5"/>
  <c r="G46" i="5"/>
  <c r="L45" i="5"/>
  <c r="Q44" i="5"/>
  <c r="V43" i="5"/>
  <c r="F43" i="5"/>
  <c r="K42" i="5"/>
  <c r="P41" i="5"/>
  <c r="U40" i="5"/>
  <c r="E40" i="5"/>
  <c r="J39" i="5"/>
  <c r="O38" i="5"/>
  <c r="T37" i="5"/>
  <c r="D37" i="5"/>
  <c r="I36" i="5"/>
  <c r="N35" i="5"/>
  <c r="S34" i="5"/>
  <c r="C34" i="5"/>
  <c r="O53" i="5"/>
  <c r="D52" i="5"/>
  <c r="N50" i="5"/>
  <c r="C49" i="5"/>
  <c r="M47" i="5"/>
  <c r="B46" i="5"/>
  <c r="L44" i="5"/>
  <c r="V42" i="5"/>
  <c r="K41" i="5"/>
  <c r="U39" i="5"/>
  <c r="J38" i="5"/>
  <c r="C37" i="5"/>
  <c r="T54" i="5"/>
  <c r="D54" i="5"/>
  <c r="I53" i="5"/>
  <c r="N52" i="5"/>
  <c r="S51" i="5"/>
  <c r="C51" i="5"/>
  <c r="H50" i="5"/>
  <c r="M49" i="5"/>
  <c r="R48" i="5"/>
  <c r="B48" i="5"/>
  <c r="G47" i="5"/>
  <c r="L46" i="5"/>
  <c r="Q45" i="5"/>
  <c r="V44" i="5"/>
  <c r="F44" i="5"/>
  <c r="K43" i="5"/>
  <c r="P42" i="5"/>
  <c r="U41" i="5"/>
  <c r="E41" i="5"/>
  <c r="J40" i="5"/>
  <c r="O39" i="5"/>
  <c r="T38" i="5"/>
  <c r="D38" i="5"/>
  <c r="I37" i="5"/>
  <c r="N36" i="5"/>
  <c r="S35" i="5"/>
  <c r="C35" i="5"/>
  <c r="H34" i="5"/>
  <c r="V49" i="5"/>
  <c r="F49" i="5"/>
  <c r="K48" i="5"/>
  <c r="P47" i="5"/>
  <c r="U46" i="5"/>
  <c r="E46" i="5"/>
  <c r="J45" i="5"/>
  <c r="O44" i="5"/>
  <c r="T43" i="5"/>
  <c r="D43" i="5"/>
  <c r="I42" i="5"/>
  <c r="N41" i="5"/>
  <c r="S40" i="5"/>
  <c r="C40" i="5"/>
  <c r="H39" i="5"/>
  <c r="M38" i="5"/>
  <c r="R37" i="5"/>
  <c r="B37" i="5"/>
  <c r="G36" i="5"/>
  <c r="L35" i="5"/>
  <c r="Q34" i="5"/>
  <c r="V54" i="5"/>
  <c r="K53" i="5"/>
  <c r="U51" i="5"/>
  <c r="J50" i="5"/>
  <c r="T48" i="5"/>
  <c r="I47" i="5"/>
  <c r="S45" i="5"/>
  <c r="H44" i="5"/>
  <c r="R42" i="5"/>
  <c r="G41" i="5"/>
  <c r="Q39" i="5"/>
  <c r="F38" i="5"/>
  <c r="L36" i="5"/>
  <c r="M35" i="5"/>
  <c r="R34" i="5"/>
  <c r="S54" i="5"/>
  <c r="C54" i="5"/>
  <c r="H53" i="5"/>
  <c r="M52" i="5"/>
  <c r="R51" i="5"/>
  <c r="B51" i="5"/>
  <c r="G50" i="5"/>
  <c r="L49" i="5"/>
  <c r="Q48" i="5"/>
  <c r="V47" i="5"/>
  <c r="F47" i="5"/>
  <c r="K46" i="5"/>
  <c r="P45" i="5"/>
  <c r="U44" i="5"/>
  <c r="E44" i="5"/>
  <c r="J43" i="5"/>
  <c r="O42" i="5"/>
  <c r="T41" i="5"/>
  <c r="D41" i="5"/>
  <c r="I40" i="5"/>
  <c r="N39" i="5"/>
  <c r="S38" i="5"/>
  <c r="C38" i="5"/>
  <c r="H37" i="5"/>
  <c r="M36" i="5"/>
  <c r="R35" i="5"/>
  <c r="B35" i="5"/>
  <c r="G34" i="5"/>
  <c r="B54" i="5"/>
  <c r="L52" i="5"/>
  <c r="V50" i="5"/>
  <c r="K49" i="5"/>
  <c r="U47" i="5"/>
  <c r="J46" i="5"/>
  <c r="T44" i="5"/>
  <c r="I43" i="5"/>
  <c r="S41" i="5"/>
  <c r="H40" i="5"/>
  <c r="R38" i="5"/>
  <c r="K37" i="5"/>
  <c r="F34" i="5"/>
  <c r="H54" i="5"/>
  <c r="M53" i="5"/>
  <c r="R52" i="5"/>
  <c r="B52" i="5"/>
  <c r="G51" i="5"/>
  <c r="L50" i="5"/>
  <c r="Q49" i="5"/>
  <c r="V48" i="5"/>
  <c r="F48" i="5"/>
  <c r="K47" i="5"/>
  <c r="P46" i="5"/>
  <c r="U45" i="5"/>
  <c r="E45" i="5"/>
  <c r="J44" i="5"/>
  <c r="O43" i="5"/>
  <c r="T42" i="5"/>
  <c r="D42" i="5"/>
  <c r="N40" i="5"/>
  <c r="S39" i="5"/>
  <c r="H38" i="5"/>
  <c r="R36" i="5"/>
  <c r="G35" i="5"/>
  <c r="F25" i="3"/>
  <c r="G24" i="3"/>
  <c r="C26" i="3"/>
  <c r="C18" i="3"/>
  <c r="C27" i="3"/>
  <c r="B58" i="5" l="1" a="1"/>
  <c r="F26" i="3"/>
  <c r="G25" i="3"/>
  <c r="C19" i="3"/>
  <c r="C28" i="3"/>
  <c r="B60" i="5" l="1"/>
  <c r="B73" i="5"/>
  <c r="B74" i="5"/>
  <c r="B75" i="5"/>
  <c r="B59" i="5"/>
  <c r="B72" i="5"/>
  <c r="B77" i="5"/>
  <c r="B61" i="5"/>
  <c r="B58" i="5"/>
  <c r="B63" i="5"/>
  <c r="B76" i="5"/>
  <c r="B65" i="5"/>
  <c r="B66" i="5"/>
  <c r="B67" i="5"/>
  <c r="B62" i="5"/>
  <c r="B64" i="5"/>
  <c r="B69" i="5"/>
  <c r="B70" i="5"/>
  <c r="B71" i="5"/>
  <c r="B78" i="5"/>
  <c r="B68" i="5"/>
  <c r="G26" i="3"/>
  <c r="F27" i="3"/>
  <c r="C21" i="3"/>
  <c r="C20" i="3"/>
  <c r="C29" i="3"/>
  <c r="G27" i="3" l="1"/>
  <c r="F28" i="3"/>
  <c r="C30" i="3"/>
  <c r="F29" i="3" l="1"/>
  <c r="G28" i="3"/>
  <c r="C32" i="3"/>
  <c r="C31" i="3"/>
  <c r="F30" i="3" l="1"/>
  <c r="G29" i="3"/>
  <c r="G30" i="3" l="1"/>
  <c r="F31" i="3"/>
  <c r="G31" i="3" l="1"/>
  <c r="F32" i="3"/>
  <c r="F33" i="3" l="1"/>
  <c r="G33" i="3" s="1"/>
  <c r="G32" i="3"/>
</calcChain>
</file>

<file path=xl/sharedStrings.xml><?xml version="1.0" encoding="utf-8"?>
<sst xmlns="http://schemas.openxmlformats.org/spreadsheetml/2006/main" count="33" uniqueCount="19">
  <si>
    <t>b</t>
  </si>
  <si>
    <t>a</t>
  </si>
  <si>
    <t>c</t>
  </si>
  <si>
    <t>A</t>
  </si>
  <si>
    <t>k</t>
  </si>
  <si>
    <t>h</t>
  </si>
  <si>
    <t>D</t>
  </si>
  <si>
    <t>H</t>
  </si>
  <si>
    <t>u</t>
  </si>
  <si>
    <t>kt</t>
  </si>
  <si>
    <t>B</t>
  </si>
  <si>
    <t>Xn+1</t>
  </si>
  <si>
    <t>A^-1</t>
  </si>
  <si>
    <t>t</t>
  </si>
  <si>
    <t>x</t>
  </si>
  <si>
    <t>phi 0</t>
  </si>
  <si>
    <t>B da analitica</t>
  </si>
  <si>
    <t>B antigo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</si>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</sst>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2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2" xfId="0" applyFont="1" applyBorder="1" applyAlignment="1">
      <alignment horizontal="right"/>
    </xf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B!$C$12</c:f>
              <c:strCache>
                <c:ptCount val="1"/>
                <c:pt idx="0">
                  <c:v>B antigo</c:v>
                </c:pt>
              </c:strCache>
            </c:strRef>
          </c:tx>
          <c:yVal>
            <c:numRef>
              <c:f>B!$C$13:$C$33</c:f>
              <c:numCache>
                <c:formatCode>General</c:formatCode>
                <c:ptCount val="21"/>
                <c:pt idx="0">
                  <c:v>0</c:v>
                </c:pt>
                <c:pt idx="1">
                  <c:v>0.58778525229247314</c:v>
                </c:pt>
                <c:pt idx="2">
                  <c:v>0.95105651629515353</c:v>
                </c:pt>
                <c:pt idx="3">
                  <c:v>0.95105651629515353</c:v>
                </c:pt>
                <c:pt idx="4">
                  <c:v>0.58778525229247325</c:v>
                </c:pt>
                <c:pt idx="5">
                  <c:v>1.22514845490862E-16</c:v>
                </c:pt>
                <c:pt idx="6">
                  <c:v>-0.58778525229247303</c:v>
                </c:pt>
                <c:pt idx="7">
                  <c:v>-0.95105651629515353</c:v>
                </c:pt>
                <c:pt idx="8">
                  <c:v>-0.95105651629515364</c:v>
                </c:pt>
                <c:pt idx="9">
                  <c:v>-0.58778525229247403</c:v>
                </c:pt>
                <c:pt idx="10">
                  <c:v>-1.1332081106818492E-15</c:v>
                </c:pt>
                <c:pt idx="11">
                  <c:v>0.58778525229247214</c:v>
                </c:pt>
                <c:pt idx="12">
                  <c:v>0.95105651629515353</c:v>
                </c:pt>
                <c:pt idx="13">
                  <c:v>0.95105651629515364</c:v>
                </c:pt>
                <c:pt idx="14">
                  <c:v>0.58778525229247336</c:v>
                </c:pt>
                <c:pt idx="15">
                  <c:v>-1.4088123029276645E-15</c:v>
                </c:pt>
                <c:pt idx="16">
                  <c:v>-0.58778525229247425</c:v>
                </c:pt>
                <c:pt idx="17">
                  <c:v>-0.95105651629515398</c:v>
                </c:pt>
                <c:pt idx="18">
                  <c:v>-0.95105651629515264</c:v>
                </c:pt>
                <c:pt idx="19">
                  <c:v>-0.58778525229247058</c:v>
                </c:pt>
                <c:pt idx="20">
                  <c:v>3.0626542968370529E-15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485632"/>
        <c:axId val="84487168"/>
      </c:scatterChart>
      <c:valAx>
        <c:axId val="84485632"/>
        <c:scaling>
          <c:orientation val="minMax"/>
        </c:scaling>
        <c:delete val="0"/>
        <c:axPos val="b"/>
        <c:majorTickMark val="out"/>
        <c:minorTickMark val="none"/>
        <c:tickLblPos val="nextTo"/>
        <c:crossAx val="84487168"/>
        <c:crosses val="autoZero"/>
        <c:crossBetween val="midCat"/>
      </c:valAx>
      <c:valAx>
        <c:axId val="844871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44856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B!$G$12</c:f>
              <c:strCache>
                <c:ptCount val="1"/>
                <c:pt idx="0">
                  <c:v>B da analitica</c:v>
                </c:pt>
              </c:strCache>
            </c:strRef>
          </c:tx>
          <c:yVal>
            <c:numRef>
              <c:f>B!$G$13:$G$33</c:f>
              <c:numCache>
                <c:formatCode>General</c:formatCode>
                <c:ptCount val="21"/>
                <c:pt idx="0">
                  <c:v>0</c:v>
                </c:pt>
                <c:pt idx="1">
                  <c:v>0.58778525229247314</c:v>
                </c:pt>
                <c:pt idx="2">
                  <c:v>0.95105651629515353</c:v>
                </c:pt>
                <c:pt idx="3">
                  <c:v>0.95105651629515353</c:v>
                </c:pt>
                <c:pt idx="4">
                  <c:v>0.58778525229247325</c:v>
                </c:pt>
                <c:pt idx="5">
                  <c:v>1.22514845490862E-16</c:v>
                </c:pt>
                <c:pt idx="6">
                  <c:v>-0.58778525229247303</c:v>
                </c:pt>
                <c:pt idx="7">
                  <c:v>-0.95105651629515353</c:v>
                </c:pt>
                <c:pt idx="8">
                  <c:v>-0.95105651629515364</c:v>
                </c:pt>
                <c:pt idx="9">
                  <c:v>-0.58778525229247403</c:v>
                </c:pt>
                <c:pt idx="10">
                  <c:v>-1.1332081106818492E-15</c:v>
                </c:pt>
                <c:pt idx="11">
                  <c:v>0.58778525229247214</c:v>
                </c:pt>
                <c:pt idx="12">
                  <c:v>0.95105651629515353</c:v>
                </c:pt>
                <c:pt idx="13">
                  <c:v>0.95105651629515364</c:v>
                </c:pt>
                <c:pt idx="14">
                  <c:v>0.58778525229247336</c:v>
                </c:pt>
                <c:pt idx="15">
                  <c:v>-1.4088123029276645E-15</c:v>
                </c:pt>
                <c:pt idx="16">
                  <c:v>-0.58778525229247425</c:v>
                </c:pt>
                <c:pt idx="17">
                  <c:v>-0.95105651629515398</c:v>
                </c:pt>
                <c:pt idx="18">
                  <c:v>-0.95105651629515264</c:v>
                </c:pt>
                <c:pt idx="19">
                  <c:v>-0.58778525229247058</c:v>
                </c:pt>
                <c:pt idx="20">
                  <c:v>3.0626542968370529E-15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B!$C$12</c:f>
              <c:strCache>
                <c:ptCount val="1"/>
                <c:pt idx="0">
                  <c:v>B antigo</c:v>
                </c:pt>
              </c:strCache>
            </c:strRef>
          </c:tx>
          <c:yVal>
            <c:numRef>
              <c:f>B!$C$13:$C$32</c:f>
              <c:numCache>
                <c:formatCode>General</c:formatCode>
                <c:ptCount val="20"/>
                <c:pt idx="0">
                  <c:v>0</c:v>
                </c:pt>
                <c:pt idx="1">
                  <c:v>0.58778525229247314</c:v>
                </c:pt>
                <c:pt idx="2">
                  <c:v>0.95105651629515353</c:v>
                </c:pt>
                <c:pt idx="3">
                  <c:v>0.95105651629515353</c:v>
                </c:pt>
                <c:pt idx="4">
                  <c:v>0.58778525229247325</c:v>
                </c:pt>
                <c:pt idx="5">
                  <c:v>1.22514845490862E-16</c:v>
                </c:pt>
                <c:pt idx="6">
                  <c:v>-0.58778525229247303</c:v>
                </c:pt>
                <c:pt idx="7">
                  <c:v>-0.95105651629515353</c:v>
                </c:pt>
                <c:pt idx="8">
                  <c:v>-0.95105651629515364</c:v>
                </c:pt>
                <c:pt idx="9">
                  <c:v>-0.58778525229247403</c:v>
                </c:pt>
                <c:pt idx="10">
                  <c:v>-1.1332081106818492E-15</c:v>
                </c:pt>
                <c:pt idx="11">
                  <c:v>0.58778525229247214</c:v>
                </c:pt>
                <c:pt idx="12">
                  <c:v>0.95105651629515353</c:v>
                </c:pt>
                <c:pt idx="13">
                  <c:v>0.95105651629515364</c:v>
                </c:pt>
                <c:pt idx="14">
                  <c:v>0.58778525229247336</c:v>
                </c:pt>
                <c:pt idx="15">
                  <c:v>-1.4088123029276645E-15</c:v>
                </c:pt>
                <c:pt idx="16">
                  <c:v>-0.58778525229247425</c:v>
                </c:pt>
                <c:pt idx="17">
                  <c:v>-0.95105651629515398</c:v>
                </c:pt>
                <c:pt idx="18">
                  <c:v>-0.95105651629515264</c:v>
                </c:pt>
                <c:pt idx="19">
                  <c:v>-0.58778525229247058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869120"/>
        <c:axId val="84870656"/>
      </c:scatterChart>
      <c:valAx>
        <c:axId val="84869120"/>
        <c:scaling>
          <c:orientation val="minMax"/>
        </c:scaling>
        <c:delete val="0"/>
        <c:axPos val="b"/>
        <c:majorTickMark val="out"/>
        <c:minorTickMark val="none"/>
        <c:tickLblPos val="nextTo"/>
        <c:crossAx val="84870656"/>
        <c:crosses val="autoZero"/>
        <c:crossBetween val="midCat"/>
      </c:valAx>
      <c:valAx>
        <c:axId val="848706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48691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Axb!$B$57</c:f>
              <c:strCache>
                <c:ptCount val="1"/>
                <c:pt idx="0">
                  <c:v>Xn+1</c:v>
                </c:pt>
              </c:strCache>
            </c:strRef>
          </c:tx>
          <c:yVal>
            <c:numRef>
              <c:f>Axb!$B$58:$B$78</c:f>
              <c:numCache>
                <c:formatCode>General</c:formatCode>
                <c:ptCount val="21"/>
                <c:pt idx="0">
                  <c:v>4.5435686057863555E-3</c:v>
                </c:pt>
                <c:pt idx="1">
                  <c:v>2.7536779429008219E-2</c:v>
                </c:pt>
                <c:pt idx="2">
                  <c:v>4.3509719013848952E-2</c:v>
                </c:pt>
                <c:pt idx="3">
                  <c:v>4.3469559192691548E-2</c:v>
                </c:pt>
                <c:pt idx="4">
                  <c:v>2.6930541104172999E-2</c:v>
                </c:pt>
                <c:pt idx="5">
                  <c:v>1.231731130554223E-4</c:v>
                </c:pt>
                <c:pt idx="6">
                  <c:v>-2.672808872412346E-2</c:v>
                </c:pt>
                <c:pt idx="7">
                  <c:v>-4.3369582555992041E-2</c:v>
                </c:pt>
                <c:pt idx="8">
                  <c:v>-4.3445275217734169E-2</c:v>
                </c:pt>
                <c:pt idx="9">
                  <c:v>-2.6926332995780129E-2</c:v>
                </c:pt>
                <c:pt idx="10">
                  <c:v>-1.2244398613583512E-4</c:v>
                </c:pt>
                <c:pt idx="11">
                  <c:v>2.6728214554467819E-2</c:v>
                </c:pt>
                <c:pt idx="12">
                  <c:v>4.3369601307383522E-2</c:v>
                </c:pt>
                <c:pt idx="13">
                  <c:v>4.3445260490159551E-2</c:v>
                </c:pt>
                <c:pt idx="14">
                  <c:v>2.6926224607544697E-2</c:v>
                </c:pt>
                <c:pt idx="15">
                  <c:v>1.2180211284075899E-4</c:v>
                </c:pt>
                <c:pt idx="16">
                  <c:v>-2.6731994117752841E-2</c:v>
                </c:pt>
                <c:pt idx="17">
                  <c:v>-4.3391852911102376E-2</c:v>
                </c:pt>
                <c:pt idx="18">
                  <c:v>-4.3576262776417303E-2</c:v>
                </c:pt>
                <c:pt idx="19">
                  <c:v>-2.7697476726525151E-2</c:v>
                </c:pt>
                <c:pt idx="20">
                  <c:v>-4.6624085822982971E-3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887040"/>
        <c:axId val="84888576"/>
      </c:scatterChart>
      <c:valAx>
        <c:axId val="84887040"/>
        <c:scaling>
          <c:orientation val="minMax"/>
        </c:scaling>
        <c:delete val="0"/>
        <c:axPos val="b"/>
        <c:majorTickMark val="out"/>
        <c:minorTickMark val="none"/>
        <c:tickLblPos val="nextTo"/>
        <c:crossAx val="84888576"/>
        <c:crosses val="autoZero"/>
        <c:crossBetween val="midCat"/>
      </c:valAx>
      <c:valAx>
        <c:axId val="848885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48870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34</xdr:row>
      <xdr:rowOff>0</xdr:rowOff>
    </xdr:from>
    <xdr:to>
      <xdr:col>7</xdr:col>
      <xdr:colOff>352425</xdr:colOff>
      <xdr:row>48</xdr:row>
      <xdr:rowOff>76200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180975</xdr:colOff>
      <xdr:row>12</xdr:row>
      <xdr:rowOff>0</xdr:rowOff>
    </xdr:from>
    <xdr:to>
      <xdr:col>15</xdr:col>
      <xdr:colOff>485775</xdr:colOff>
      <xdr:row>26</xdr:row>
      <xdr:rowOff>76200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</xdr:colOff>
      <xdr:row>57</xdr:row>
      <xdr:rowOff>180975</xdr:rowOff>
    </xdr:from>
    <xdr:to>
      <xdr:col>10</xdr:col>
      <xdr:colOff>85725</xdr:colOff>
      <xdr:row>72</xdr:row>
      <xdr:rowOff>66675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J35" sqref="J35"/>
    </sheetView>
  </sheetViews>
  <sheetFormatPr defaultRowHeight="15" x14ac:dyDescent="0.25"/>
  <cols>
    <col min="3" max="3" width="11.7109375" bestFit="1" customWidth="1"/>
  </cols>
  <sheetData>
    <row r="1" spans="1:7" x14ac:dyDescent="0.25">
      <c r="B1" s="6" t="s">
        <v>9</v>
      </c>
      <c r="C1">
        <v>0.05</v>
      </c>
      <c r="D1" s="6" t="s">
        <v>4</v>
      </c>
      <c r="E1">
        <v>1</v>
      </c>
    </row>
    <row r="2" spans="1:7" x14ac:dyDescent="0.25">
      <c r="B2" s="6" t="s">
        <v>6</v>
      </c>
      <c r="C2">
        <v>0.05</v>
      </c>
      <c r="D2" s="6" t="s">
        <v>13</v>
      </c>
      <c r="E2">
        <v>0</v>
      </c>
    </row>
    <row r="3" spans="1:7" x14ac:dyDescent="0.25">
      <c r="B3" s="6" t="s">
        <v>7</v>
      </c>
      <c r="C3" s="3">
        <f>2/20</f>
        <v>0.1</v>
      </c>
    </row>
    <row r="4" spans="1:7" x14ac:dyDescent="0.25">
      <c r="B4" s="7" t="s">
        <v>8</v>
      </c>
      <c r="C4">
        <v>1</v>
      </c>
    </row>
    <row r="5" spans="1:7" x14ac:dyDescent="0.25">
      <c r="B5" s="6" t="s">
        <v>2</v>
      </c>
      <c r="C5">
        <f>($C$4/2*$C$3-$C$2/$C$3^2)</f>
        <v>-4.9499999999999993</v>
      </c>
    </row>
    <row r="6" spans="1:7" x14ac:dyDescent="0.25">
      <c r="B6" s="6" t="s">
        <v>1</v>
      </c>
      <c r="C6">
        <f>-($C$4/2*$C$3+$C$2/$C$3^2)</f>
        <v>-5.0499999999999989</v>
      </c>
    </row>
    <row r="7" spans="1:7" x14ac:dyDescent="0.25">
      <c r="B7" s="6" t="s">
        <v>0</v>
      </c>
      <c r="C7">
        <f>(1/$C$1)+2*$C$2/$C$3^2</f>
        <v>30</v>
      </c>
    </row>
    <row r="10" spans="1:7" x14ac:dyDescent="0.25">
      <c r="B10" s="6" t="s">
        <v>3</v>
      </c>
      <c r="C10">
        <v>1</v>
      </c>
      <c r="D10" s="6" t="s">
        <v>5</v>
      </c>
      <c r="E10">
        <f>2/20</f>
        <v>0.1</v>
      </c>
    </row>
    <row r="11" spans="1:7" x14ac:dyDescent="0.25">
      <c r="B11" s="6" t="s">
        <v>4</v>
      </c>
      <c r="C11">
        <v>1</v>
      </c>
    </row>
    <row r="12" spans="1:7" x14ac:dyDescent="0.25">
      <c r="A12" s="5" t="s">
        <v>18</v>
      </c>
      <c r="B12" s="5" t="s">
        <v>14</v>
      </c>
      <c r="C12" s="5" t="s">
        <v>17</v>
      </c>
      <c r="E12" s="5" t="s">
        <v>18</v>
      </c>
      <c r="F12" s="5" t="s">
        <v>14</v>
      </c>
      <c r="G12" s="4" t="s">
        <v>16</v>
      </c>
    </row>
    <row r="13" spans="1:7" x14ac:dyDescent="0.25">
      <c r="A13" s="4">
        <v>1</v>
      </c>
      <c r="B13">
        <v>0</v>
      </c>
      <c r="C13" s="1">
        <f>$C$10*SIN(2*PI()*$C$11*B13)</f>
        <v>0</v>
      </c>
      <c r="E13">
        <v>1</v>
      </c>
      <c r="F13">
        <v>0</v>
      </c>
      <c r="G13" s="1">
        <f>EXP(-$C$2*$E$1^2*$E$2)*SIN(2*PI()*$E$1*(F13-$C$4*$E$2))</f>
        <v>0</v>
      </c>
    </row>
    <row r="14" spans="1:7" x14ac:dyDescent="0.25">
      <c r="A14" s="4">
        <v>2</v>
      </c>
      <c r="B14">
        <f>B13+$E$10</f>
        <v>0.1</v>
      </c>
      <c r="C14" s="1">
        <f>$C$10*SIN(2*PI()*$C$11*B14)</f>
        <v>0.58778525229247314</v>
      </c>
      <c r="E14">
        <v>2</v>
      </c>
      <c r="F14">
        <f>F13+$E$10</f>
        <v>0.1</v>
      </c>
      <c r="G14" s="1">
        <f>EXP(-$C$2*$E$1^2*$E$2)*SIN(2*PI()*$E$1*(F14-$C$4*$E$2))</f>
        <v>0.58778525229247314</v>
      </c>
    </row>
    <row r="15" spans="1:7" x14ac:dyDescent="0.25">
      <c r="A15" s="4">
        <v>3</v>
      </c>
      <c r="B15">
        <f>B14+$E$10</f>
        <v>0.2</v>
      </c>
      <c r="C15" s="1">
        <f>$C$10*SIN(2*PI()*$C$11*B15)</f>
        <v>0.95105651629515353</v>
      </c>
      <c r="E15">
        <v>3</v>
      </c>
      <c r="F15">
        <f>F14+$E$10</f>
        <v>0.2</v>
      </c>
      <c r="G15" s="1">
        <f>EXP(-$C$2*$E$1^2*$E$2)*SIN(2*PI()*$E$1*(F15-$C$4*$E$2))</f>
        <v>0.95105651629515353</v>
      </c>
    </row>
    <row r="16" spans="1:7" x14ac:dyDescent="0.25">
      <c r="A16" s="4">
        <v>4</v>
      </c>
      <c r="B16">
        <f>B15+$E$10</f>
        <v>0.30000000000000004</v>
      </c>
      <c r="C16" s="1">
        <f>$C$10*SIN(2*PI()*$C$11*B16)</f>
        <v>0.95105651629515353</v>
      </c>
      <c r="E16">
        <v>4</v>
      </c>
      <c r="F16">
        <f>F15+$E$10</f>
        <v>0.30000000000000004</v>
      </c>
      <c r="G16" s="1">
        <f>EXP(-$C$2*$E$1^2*$E$2)*SIN(2*PI()*$E$1*(F16-$C$4*$E$2))</f>
        <v>0.95105651629515353</v>
      </c>
    </row>
    <row r="17" spans="1:7" x14ac:dyDescent="0.25">
      <c r="A17" s="4">
        <v>5</v>
      </c>
      <c r="B17">
        <f>B16+$E$10</f>
        <v>0.4</v>
      </c>
      <c r="C17" s="1">
        <f>$C$10*SIN(2*PI()*$C$11*B17)</f>
        <v>0.58778525229247325</v>
      </c>
      <c r="E17">
        <v>5</v>
      </c>
      <c r="F17">
        <f>F16+$E$10</f>
        <v>0.4</v>
      </c>
      <c r="G17" s="1">
        <f>EXP(-$C$2*$E$1^2*$E$2)*SIN(2*PI()*$E$1*(F17-$C$4*$E$2))</f>
        <v>0.58778525229247325</v>
      </c>
    </row>
    <row r="18" spans="1:7" x14ac:dyDescent="0.25">
      <c r="A18" s="4">
        <v>6</v>
      </c>
      <c r="B18">
        <f>B17+$E$10</f>
        <v>0.5</v>
      </c>
      <c r="C18" s="1">
        <f>$C$10*SIN(2*PI()*$C$11*B18)</f>
        <v>1.22514845490862E-16</v>
      </c>
      <c r="E18">
        <v>6</v>
      </c>
      <c r="F18">
        <f>F17+$E$10</f>
        <v>0.5</v>
      </c>
      <c r="G18" s="1">
        <f>EXP(-$C$2*$E$1^2*$E$2)*SIN(2*PI()*$E$1*(F18-$C$4*$E$2))</f>
        <v>1.22514845490862E-16</v>
      </c>
    </row>
    <row r="19" spans="1:7" x14ac:dyDescent="0.25">
      <c r="A19" s="4">
        <v>7</v>
      </c>
      <c r="B19">
        <f>B18+$E$10</f>
        <v>0.6</v>
      </c>
      <c r="C19" s="1">
        <f>$C$10*SIN(2*PI()*$C$11*B19)</f>
        <v>-0.58778525229247303</v>
      </c>
      <c r="E19">
        <v>7</v>
      </c>
      <c r="F19">
        <f>F18+$E$10</f>
        <v>0.6</v>
      </c>
      <c r="G19" s="1">
        <f>EXP(-$C$2*$E$1^2*$E$2)*SIN(2*PI()*$E$1*(F19-$C$4*$E$2))</f>
        <v>-0.58778525229247303</v>
      </c>
    </row>
    <row r="20" spans="1:7" x14ac:dyDescent="0.25">
      <c r="A20" s="4">
        <v>8</v>
      </c>
      <c r="B20">
        <f>B19+$E$10</f>
        <v>0.7</v>
      </c>
      <c r="C20" s="1">
        <f>$C$10*SIN(2*PI()*$C$11*B20)</f>
        <v>-0.95105651629515353</v>
      </c>
      <c r="E20">
        <v>8</v>
      </c>
      <c r="F20">
        <f>F19+$E$10</f>
        <v>0.7</v>
      </c>
      <c r="G20" s="1">
        <f>EXP(-$C$2*$E$1^2*$E$2)*SIN(2*PI()*$E$1*(F20-$C$4*$E$2))</f>
        <v>-0.95105651629515353</v>
      </c>
    </row>
    <row r="21" spans="1:7" x14ac:dyDescent="0.25">
      <c r="A21" s="4">
        <v>9</v>
      </c>
      <c r="B21">
        <f>B20+$E$10</f>
        <v>0.79999999999999993</v>
      </c>
      <c r="C21" s="1">
        <f>$C$10*SIN(2*PI()*$C$11*B21)</f>
        <v>-0.95105651629515364</v>
      </c>
      <c r="E21">
        <v>9</v>
      </c>
      <c r="F21">
        <f>F20+$E$10</f>
        <v>0.79999999999999993</v>
      </c>
      <c r="G21" s="1">
        <f>EXP(-$C$2*$E$1^2*$E$2)*SIN(2*PI()*$E$1*(F21-$C$4*$E$2))</f>
        <v>-0.95105651629515364</v>
      </c>
    </row>
    <row r="22" spans="1:7" x14ac:dyDescent="0.25">
      <c r="A22" s="4">
        <v>10</v>
      </c>
      <c r="B22">
        <f>B21+$E$10</f>
        <v>0.89999999999999991</v>
      </c>
      <c r="C22" s="1">
        <f>$C$10*SIN(2*PI()*$C$11*B22)</f>
        <v>-0.58778525229247403</v>
      </c>
      <c r="E22">
        <v>10</v>
      </c>
      <c r="F22">
        <f>F21+$E$10</f>
        <v>0.89999999999999991</v>
      </c>
      <c r="G22" s="1">
        <f>EXP(-$C$2*$E$1^2*$E$2)*SIN(2*PI()*$E$1*(F22-$C$4*$E$2))</f>
        <v>-0.58778525229247403</v>
      </c>
    </row>
    <row r="23" spans="1:7" x14ac:dyDescent="0.25">
      <c r="A23" s="4">
        <v>11</v>
      </c>
      <c r="B23">
        <f>B22+$E$10</f>
        <v>0.99999999999999989</v>
      </c>
      <c r="C23" s="1">
        <f>$C$10*SIN(2*PI()*$C$11*B23)</f>
        <v>-1.1332081106818492E-15</v>
      </c>
      <c r="E23">
        <v>11</v>
      </c>
      <c r="F23">
        <f>F22+$E$10</f>
        <v>0.99999999999999989</v>
      </c>
      <c r="G23" s="1">
        <f>EXP(-$C$2*$E$1^2*$E$2)*SIN(2*PI()*$E$1*(F23-$C$4*$E$2))</f>
        <v>-1.1332081106818492E-15</v>
      </c>
    </row>
    <row r="24" spans="1:7" x14ac:dyDescent="0.25">
      <c r="A24" s="4">
        <v>12</v>
      </c>
      <c r="B24">
        <f>B23+$E$10</f>
        <v>1.0999999999999999</v>
      </c>
      <c r="C24" s="1">
        <f>$C$10*SIN(2*PI()*$C$11*B24)</f>
        <v>0.58778525229247214</v>
      </c>
      <c r="E24">
        <v>12</v>
      </c>
      <c r="F24">
        <f>F23+$E$10</f>
        <v>1.0999999999999999</v>
      </c>
      <c r="G24" s="1">
        <f>EXP(-$C$2*$E$1^2*$E$2)*SIN(2*PI()*$E$1*(F24-$C$4*$E$2))</f>
        <v>0.58778525229247214</v>
      </c>
    </row>
    <row r="25" spans="1:7" x14ac:dyDescent="0.25">
      <c r="A25" s="4">
        <v>13</v>
      </c>
      <c r="B25">
        <f>B24+$E$10</f>
        <v>1.2</v>
      </c>
      <c r="C25" s="1">
        <f>$C$10*SIN(2*PI()*$C$11*B25)</f>
        <v>0.95105651629515353</v>
      </c>
      <c r="E25">
        <v>13</v>
      </c>
      <c r="F25">
        <f>F24+$E$10</f>
        <v>1.2</v>
      </c>
      <c r="G25" s="1">
        <f>EXP(-$C$2*$E$1^2*$E$2)*SIN(2*PI()*$E$1*(F25-$C$4*$E$2))</f>
        <v>0.95105651629515353</v>
      </c>
    </row>
    <row r="26" spans="1:7" x14ac:dyDescent="0.25">
      <c r="A26" s="4">
        <v>14</v>
      </c>
      <c r="B26">
        <f>B25+$E$10</f>
        <v>1.3</v>
      </c>
      <c r="C26" s="1">
        <f>$C$10*SIN(2*PI()*$C$11*B26)</f>
        <v>0.95105651629515364</v>
      </c>
      <c r="E26">
        <v>14</v>
      </c>
      <c r="F26">
        <f>F25+$E$10</f>
        <v>1.3</v>
      </c>
      <c r="G26" s="1">
        <f>EXP(-$C$2*$E$1^2*$E$2)*SIN(2*PI()*$E$1*(F26-$C$4*$E$2))</f>
        <v>0.95105651629515364</v>
      </c>
    </row>
    <row r="27" spans="1:7" x14ac:dyDescent="0.25">
      <c r="A27" s="4">
        <v>15</v>
      </c>
      <c r="B27">
        <f>B26+$E$10</f>
        <v>1.4000000000000001</v>
      </c>
      <c r="C27" s="1">
        <f>$C$10*SIN(2*PI()*$C$11*B27)</f>
        <v>0.58778525229247336</v>
      </c>
      <c r="E27">
        <v>15</v>
      </c>
      <c r="F27">
        <f>F26+$E$10</f>
        <v>1.4000000000000001</v>
      </c>
      <c r="G27" s="1">
        <f>EXP(-$C$2*$E$1^2*$E$2)*SIN(2*PI()*$E$1*(F27-$C$4*$E$2))</f>
        <v>0.58778525229247336</v>
      </c>
    </row>
    <row r="28" spans="1:7" x14ac:dyDescent="0.25">
      <c r="A28" s="4">
        <v>16</v>
      </c>
      <c r="B28">
        <f>B27+$E$10</f>
        <v>1.5000000000000002</v>
      </c>
      <c r="C28" s="1">
        <f>$C$10*SIN(2*PI()*$C$11*B28)</f>
        <v>-1.4088123029276645E-15</v>
      </c>
      <c r="E28">
        <v>16</v>
      </c>
      <c r="F28">
        <f>F27+$E$10</f>
        <v>1.5000000000000002</v>
      </c>
      <c r="G28" s="1">
        <f>EXP(-$C$2*$E$1^2*$E$2)*SIN(2*PI()*$E$1*(F28-$C$4*$E$2))</f>
        <v>-1.4088123029276645E-15</v>
      </c>
    </row>
    <row r="29" spans="1:7" x14ac:dyDescent="0.25">
      <c r="A29" s="4">
        <v>17</v>
      </c>
      <c r="B29">
        <f>B28+$E$10</f>
        <v>1.6000000000000003</v>
      </c>
      <c r="C29" s="1">
        <f>$C$10*SIN(2*PI()*$C$11*B29)</f>
        <v>-0.58778525229247425</v>
      </c>
      <c r="E29">
        <v>17</v>
      </c>
      <c r="F29">
        <f>F28+$E$10</f>
        <v>1.6000000000000003</v>
      </c>
      <c r="G29" s="1">
        <f>EXP(-$C$2*$E$1^2*$E$2)*SIN(2*PI()*$E$1*(F29-$C$4*$E$2))</f>
        <v>-0.58778525229247425</v>
      </c>
    </row>
    <row r="30" spans="1:7" x14ac:dyDescent="0.25">
      <c r="A30" s="4">
        <v>18</v>
      </c>
      <c r="B30">
        <f>B29+$E$10</f>
        <v>1.7000000000000004</v>
      </c>
      <c r="C30" s="1">
        <f>$C$10*SIN(2*PI()*$C$11*B30)</f>
        <v>-0.95105651629515398</v>
      </c>
      <c r="E30">
        <v>18</v>
      </c>
      <c r="F30">
        <f>F29+$E$10</f>
        <v>1.7000000000000004</v>
      </c>
      <c r="G30" s="1">
        <f>EXP(-$C$2*$E$1^2*$E$2)*SIN(2*PI()*$E$1*(F30-$C$4*$E$2))</f>
        <v>-0.95105651629515398</v>
      </c>
    </row>
    <row r="31" spans="1:7" x14ac:dyDescent="0.25">
      <c r="A31" s="4">
        <v>19</v>
      </c>
      <c r="B31">
        <f>B30+$E$10</f>
        <v>1.8000000000000005</v>
      </c>
      <c r="C31" s="1">
        <f>$C$10*SIN(2*PI()*$C$11*B31)</f>
        <v>-0.95105651629515264</v>
      </c>
      <c r="E31">
        <v>19</v>
      </c>
      <c r="F31">
        <f>F30+$E$10</f>
        <v>1.8000000000000005</v>
      </c>
      <c r="G31" s="1">
        <f>EXP(-$C$2*$E$1^2*$E$2)*SIN(2*PI()*$E$1*(F31-$C$4*$E$2))</f>
        <v>-0.95105651629515264</v>
      </c>
    </row>
    <row r="32" spans="1:7" x14ac:dyDescent="0.25">
      <c r="A32" s="4">
        <v>20</v>
      </c>
      <c r="B32">
        <f>B31+$E$10</f>
        <v>1.9000000000000006</v>
      </c>
      <c r="C32" s="1">
        <f>$C$10*SIN(2*PI()*$C$11*B32)</f>
        <v>-0.58778525229247058</v>
      </c>
      <c r="E32">
        <v>20</v>
      </c>
      <c r="F32">
        <f>F31+$E$10</f>
        <v>1.9000000000000006</v>
      </c>
      <c r="G32" s="1">
        <f>EXP(-$C$2*$E$1^2*$E$2)*SIN(2*PI()*$E$1*(F32-$C$4*$E$2))</f>
        <v>-0.58778525229247058</v>
      </c>
    </row>
    <row r="33" spans="1:7" x14ac:dyDescent="0.25">
      <c r="A33" s="4">
        <v>21</v>
      </c>
      <c r="B33">
        <f>B32+$E$10</f>
        <v>2.0000000000000004</v>
      </c>
      <c r="C33" s="1">
        <f>$C$10*SIN(2*PI()*$C$11*B33)</f>
        <v>3.0626542968370529E-15</v>
      </c>
      <c r="E33">
        <v>21</v>
      </c>
      <c r="F33">
        <f>F32+$E$10</f>
        <v>2.0000000000000004</v>
      </c>
      <c r="G33" s="1">
        <f>EXP(-$C$2*$E$1^2*$E$2)*SIN(2*PI()*$E$1*(F33-$C$4*$E$2))</f>
        <v>3.0626542968370529E-15</v>
      </c>
    </row>
  </sheetData>
  <pageMargins left="0.511811024" right="0.511811024" top="0.78740157499999996" bottom="0.78740157499999996" header="0.31496062000000002" footer="0.31496062000000002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8"/>
  <sheetViews>
    <sheetView tabSelected="1" zoomScaleNormal="100" workbookViewId="0">
      <selection activeCell="D33" sqref="D33"/>
    </sheetView>
  </sheetViews>
  <sheetFormatPr defaultRowHeight="15" x14ac:dyDescent="0.25"/>
  <sheetData>
    <row r="1" spans="1:24" x14ac:dyDescent="0.25">
      <c r="B1" s="6" t="s">
        <v>9</v>
      </c>
      <c r="C1">
        <v>0.05</v>
      </c>
      <c r="D1" s="6" t="s">
        <v>4</v>
      </c>
      <c r="E1">
        <v>1</v>
      </c>
      <c r="F1" s="6" t="s">
        <v>15</v>
      </c>
      <c r="G1">
        <f>EXP(-$C$2*$E$1^2*$E$2)*SIN(2*PI()*$E$1*($E$3-$C$4*$E$2))</f>
        <v>0</v>
      </c>
    </row>
    <row r="2" spans="1:24" x14ac:dyDescent="0.25">
      <c r="B2" s="6" t="s">
        <v>6</v>
      </c>
      <c r="C2">
        <v>0.05</v>
      </c>
      <c r="D2" s="6" t="s">
        <v>13</v>
      </c>
      <c r="E2">
        <v>0</v>
      </c>
    </row>
    <row r="3" spans="1:24" x14ac:dyDescent="0.25">
      <c r="B3" s="6" t="s">
        <v>7</v>
      </c>
      <c r="C3" s="3">
        <f>2/20</f>
        <v>0.1</v>
      </c>
      <c r="D3" s="6" t="s">
        <v>14</v>
      </c>
      <c r="E3">
        <v>0</v>
      </c>
    </row>
    <row r="4" spans="1:24" x14ac:dyDescent="0.25">
      <c r="B4" s="7" t="s">
        <v>8</v>
      </c>
      <c r="C4" s="2">
        <v>1</v>
      </c>
    </row>
    <row r="5" spans="1:24" x14ac:dyDescent="0.25">
      <c r="B5" s="6" t="s">
        <v>2</v>
      </c>
      <c r="C5">
        <f>($C$4/2*$C$3-$C$2/$C$3^2)</f>
        <v>-4.9499999999999993</v>
      </c>
    </row>
    <row r="6" spans="1:24" x14ac:dyDescent="0.25">
      <c r="B6" s="6" t="s">
        <v>1</v>
      </c>
      <c r="C6">
        <f>-($C$4/2*$C$3+$C$2/$C$3^2)</f>
        <v>-5.0499999999999989</v>
      </c>
    </row>
    <row r="7" spans="1:24" x14ac:dyDescent="0.25">
      <c r="B7" s="6" t="s">
        <v>0</v>
      </c>
      <c r="C7">
        <f>(1/$C$1)+2*$C$2/$C$3^2</f>
        <v>30</v>
      </c>
    </row>
    <row r="8" spans="1:24" x14ac:dyDescent="0.25">
      <c r="B8" s="6"/>
    </row>
    <row r="9" spans="1:24" ht="15.75" thickBot="1" x14ac:dyDescent="0.3">
      <c r="A9" s="5" t="s">
        <v>3</v>
      </c>
      <c r="B9" s="9">
        <v>1</v>
      </c>
      <c r="C9" s="10">
        <v>2</v>
      </c>
      <c r="D9" s="10">
        <v>3</v>
      </c>
      <c r="E9" s="10">
        <v>4</v>
      </c>
      <c r="F9" s="10">
        <v>5</v>
      </c>
      <c r="G9" s="10">
        <v>6</v>
      </c>
      <c r="H9" s="10">
        <v>7</v>
      </c>
      <c r="I9" s="10">
        <v>8</v>
      </c>
      <c r="J9" s="10">
        <v>9</v>
      </c>
      <c r="K9" s="10">
        <v>10</v>
      </c>
      <c r="L9" s="10">
        <v>11</v>
      </c>
      <c r="M9" s="10">
        <v>12</v>
      </c>
      <c r="N9" s="10">
        <v>13</v>
      </c>
      <c r="O9" s="10">
        <v>14</v>
      </c>
      <c r="P9" s="10">
        <v>15</v>
      </c>
      <c r="Q9" s="10">
        <v>16</v>
      </c>
      <c r="R9" s="10">
        <v>17</v>
      </c>
      <c r="S9" s="10">
        <v>18</v>
      </c>
      <c r="T9" s="10">
        <v>19</v>
      </c>
      <c r="U9" s="10">
        <v>20</v>
      </c>
      <c r="V9" s="11">
        <v>21</v>
      </c>
      <c r="X9" s="5" t="s">
        <v>10</v>
      </c>
    </row>
    <row r="10" spans="1:24" ht="15.75" thickTop="1" x14ac:dyDescent="0.25">
      <c r="A10" s="12">
        <v>1</v>
      </c>
      <c r="B10" s="8">
        <f>$C$7</f>
        <v>30</v>
      </c>
      <c r="C10" s="8">
        <f>$C$5</f>
        <v>-4.9499999999999993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X10" s="1">
        <v>0</v>
      </c>
    </row>
    <row r="11" spans="1:24" x14ac:dyDescent="0.25">
      <c r="A11" s="13">
        <v>2</v>
      </c>
      <c r="B11" s="1">
        <f>$C$6</f>
        <v>-5.0499999999999989</v>
      </c>
      <c r="C11" s="1">
        <f>$C$7</f>
        <v>30</v>
      </c>
      <c r="D11" s="1">
        <f>$C$5</f>
        <v>-4.9499999999999993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X11" s="1">
        <v>0.58778525229247314</v>
      </c>
    </row>
    <row r="12" spans="1:24" x14ac:dyDescent="0.25">
      <c r="A12" s="13">
        <v>3</v>
      </c>
      <c r="B12" s="1">
        <v>0</v>
      </c>
      <c r="C12" s="1">
        <f>B11</f>
        <v>-5.0499999999999989</v>
      </c>
      <c r="D12" s="1">
        <f>C11</f>
        <v>30</v>
      </c>
      <c r="E12" s="1">
        <f>D11</f>
        <v>-4.9499999999999993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X12" s="1">
        <v>0.95105651629515353</v>
      </c>
    </row>
    <row r="13" spans="1:24" x14ac:dyDescent="0.25">
      <c r="A13" s="13">
        <v>4</v>
      </c>
      <c r="B13" s="1">
        <v>0</v>
      </c>
      <c r="C13" s="1">
        <v>0</v>
      </c>
      <c r="D13" s="1">
        <f>C12</f>
        <v>-5.0499999999999989</v>
      </c>
      <c r="E13" s="1">
        <f>D12</f>
        <v>30</v>
      </c>
      <c r="F13" s="1">
        <f>E12</f>
        <v>-4.9499999999999993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X13" s="1">
        <v>0.95105651629515353</v>
      </c>
    </row>
    <row r="14" spans="1:24" x14ac:dyDescent="0.25">
      <c r="A14" s="13">
        <v>5</v>
      </c>
      <c r="B14" s="1">
        <v>0</v>
      </c>
      <c r="C14" s="1">
        <v>0</v>
      </c>
      <c r="D14" s="1">
        <v>0</v>
      </c>
      <c r="E14" s="1">
        <f>D13</f>
        <v>-5.0499999999999989</v>
      </c>
      <c r="F14" s="1">
        <f>E13</f>
        <v>30</v>
      </c>
      <c r="G14" s="1">
        <f>F13</f>
        <v>-4.9499999999999993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X14" s="1">
        <v>0.58778525229247325</v>
      </c>
    </row>
    <row r="15" spans="1:24" x14ac:dyDescent="0.25">
      <c r="A15" s="13">
        <v>6</v>
      </c>
      <c r="B15" s="1">
        <v>0</v>
      </c>
      <c r="C15" s="1">
        <v>0</v>
      </c>
      <c r="D15" s="1">
        <v>0</v>
      </c>
      <c r="E15" s="1">
        <v>0</v>
      </c>
      <c r="F15" s="1">
        <f>E14</f>
        <v>-5.0499999999999989</v>
      </c>
      <c r="G15" s="1">
        <f>F14</f>
        <v>30</v>
      </c>
      <c r="H15" s="1">
        <f>G14</f>
        <v>-4.9499999999999993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X15" s="1">
        <v>1.22514845490862E-16</v>
      </c>
    </row>
    <row r="16" spans="1:24" x14ac:dyDescent="0.25">
      <c r="A16" s="13">
        <v>7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f>F15</f>
        <v>-5.0499999999999989</v>
      </c>
      <c r="H16" s="1">
        <f>G15</f>
        <v>30</v>
      </c>
      <c r="I16" s="1">
        <f>H15</f>
        <v>-4.9499999999999993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X16" s="1">
        <v>-0.58778525229247303</v>
      </c>
    </row>
    <row r="17" spans="1:24" x14ac:dyDescent="0.25">
      <c r="A17" s="13">
        <v>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f>G16</f>
        <v>-5.0499999999999989</v>
      </c>
      <c r="I17" s="1">
        <f>H16</f>
        <v>30</v>
      </c>
      <c r="J17" s="1">
        <f>I16</f>
        <v>-4.9499999999999993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X17" s="1">
        <v>-0.95105651629515353</v>
      </c>
    </row>
    <row r="18" spans="1:24" x14ac:dyDescent="0.25">
      <c r="A18" s="13">
        <v>9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f>H17</f>
        <v>-5.0499999999999989</v>
      </c>
      <c r="J18" s="1">
        <f>I17</f>
        <v>30</v>
      </c>
      <c r="K18" s="1">
        <f>J17</f>
        <v>-4.9499999999999993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X18" s="1">
        <v>-0.95105651629515364</v>
      </c>
    </row>
    <row r="19" spans="1:24" x14ac:dyDescent="0.25">
      <c r="A19" s="13">
        <v>10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f>I18</f>
        <v>-5.0499999999999989</v>
      </c>
      <c r="K19" s="1">
        <f>J18</f>
        <v>30</v>
      </c>
      <c r="L19" s="1">
        <f>K18</f>
        <v>-4.9499999999999993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X19" s="1">
        <v>-0.58778525229247403</v>
      </c>
    </row>
    <row r="20" spans="1:24" x14ac:dyDescent="0.25">
      <c r="A20" s="13">
        <v>11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f>J19</f>
        <v>-5.0499999999999989</v>
      </c>
      <c r="L20" s="1">
        <f>K19</f>
        <v>30</v>
      </c>
      <c r="M20" s="1">
        <f>L19</f>
        <v>-4.9499999999999993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X20" s="1">
        <v>-1.1332081106818492E-15</v>
      </c>
    </row>
    <row r="21" spans="1:24" x14ac:dyDescent="0.25">
      <c r="A21" s="13">
        <v>12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f>K20</f>
        <v>-5.0499999999999989</v>
      </c>
      <c r="M21" s="1">
        <f>L20</f>
        <v>30</v>
      </c>
      <c r="N21" s="1">
        <f>M20</f>
        <v>-4.9499999999999993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X21" s="1">
        <v>0.58778525229247214</v>
      </c>
    </row>
    <row r="22" spans="1:24" x14ac:dyDescent="0.25">
      <c r="A22" s="13">
        <v>13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f>L21</f>
        <v>-5.0499999999999989</v>
      </c>
      <c r="N22" s="1">
        <f>M21</f>
        <v>30</v>
      </c>
      <c r="O22" s="1">
        <f>N21</f>
        <v>-4.9499999999999993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X22" s="1">
        <v>0.95105651629515353</v>
      </c>
    </row>
    <row r="23" spans="1:24" x14ac:dyDescent="0.25">
      <c r="A23" s="13">
        <v>14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f>M22</f>
        <v>-5.0499999999999989</v>
      </c>
      <c r="O23" s="1">
        <f>N22</f>
        <v>30</v>
      </c>
      <c r="P23" s="1">
        <f>O22</f>
        <v>-4.9499999999999993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X23" s="1">
        <v>0.95105651629515364</v>
      </c>
    </row>
    <row r="24" spans="1:24" x14ac:dyDescent="0.25">
      <c r="A24" s="13">
        <v>15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f>N23</f>
        <v>-5.0499999999999989</v>
      </c>
      <c r="P24" s="1">
        <f>O23</f>
        <v>30</v>
      </c>
      <c r="Q24" s="1">
        <f>P23</f>
        <v>-4.9499999999999993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X24" s="1">
        <v>0.58778525229247336</v>
      </c>
    </row>
    <row r="25" spans="1:24" x14ac:dyDescent="0.25">
      <c r="A25" s="13">
        <v>16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f>O24</f>
        <v>-5.0499999999999989</v>
      </c>
      <c r="Q25" s="1">
        <f>P24</f>
        <v>30</v>
      </c>
      <c r="R25" s="1">
        <f>Q24</f>
        <v>-4.9499999999999993</v>
      </c>
      <c r="S25" s="1">
        <v>0</v>
      </c>
      <c r="T25" s="1">
        <v>0</v>
      </c>
      <c r="U25" s="1">
        <v>0</v>
      </c>
      <c r="V25" s="1">
        <v>0</v>
      </c>
      <c r="X25" s="1">
        <v>-1.4088123029276645E-15</v>
      </c>
    </row>
    <row r="26" spans="1:24" x14ac:dyDescent="0.25">
      <c r="A26" s="13">
        <v>17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f>P25</f>
        <v>-5.0499999999999989</v>
      </c>
      <c r="R26" s="1">
        <f>Q25</f>
        <v>30</v>
      </c>
      <c r="S26" s="1">
        <f>R25</f>
        <v>-4.9499999999999993</v>
      </c>
      <c r="T26" s="1">
        <v>0</v>
      </c>
      <c r="U26" s="1">
        <v>0</v>
      </c>
      <c r="V26" s="1">
        <v>0</v>
      </c>
      <c r="X26" s="1">
        <v>-0.58778525229247425</v>
      </c>
    </row>
    <row r="27" spans="1:24" x14ac:dyDescent="0.25">
      <c r="A27" s="13">
        <v>18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f>Q26</f>
        <v>-5.0499999999999989</v>
      </c>
      <c r="S27" s="1">
        <f>R26</f>
        <v>30</v>
      </c>
      <c r="T27" s="1">
        <f>S26</f>
        <v>-4.9499999999999993</v>
      </c>
      <c r="U27" s="1">
        <v>0</v>
      </c>
      <c r="V27" s="1">
        <v>0</v>
      </c>
      <c r="X27" s="1">
        <v>-0.95105651629515398</v>
      </c>
    </row>
    <row r="28" spans="1:24" x14ac:dyDescent="0.25">
      <c r="A28" s="13">
        <v>19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f>R27</f>
        <v>-5.0499999999999989</v>
      </c>
      <c r="T28" s="1">
        <f>S27</f>
        <v>30</v>
      </c>
      <c r="U28" s="1">
        <f>T27</f>
        <v>-4.9499999999999993</v>
      </c>
      <c r="V28" s="1">
        <f>U27</f>
        <v>0</v>
      </c>
      <c r="X28" s="1">
        <v>-0.95105651629515264</v>
      </c>
    </row>
    <row r="29" spans="1:24" x14ac:dyDescent="0.25">
      <c r="A29" s="13">
        <v>20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f t="shared" ref="T29:V30" si="0">S28</f>
        <v>-5.0499999999999989</v>
      </c>
      <c r="U29" s="1">
        <f t="shared" si="0"/>
        <v>30</v>
      </c>
      <c r="V29" s="1">
        <f t="shared" si="0"/>
        <v>-4.9499999999999993</v>
      </c>
      <c r="X29" s="1">
        <v>-0.58778525229247058</v>
      </c>
    </row>
    <row r="30" spans="1:24" x14ac:dyDescent="0.25">
      <c r="A30" s="14">
        <v>21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f t="shared" si="0"/>
        <v>0</v>
      </c>
      <c r="U30" s="1">
        <f t="shared" si="0"/>
        <v>-5.0499999999999989</v>
      </c>
      <c r="V30" s="1">
        <f t="shared" si="0"/>
        <v>30</v>
      </c>
      <c r="X30" s="1">
        <v>3.0626542968370529E-15</v>
      </c>
    </row>
    <row r="33" spans="1:22" ht="18" customHeight="1" x14ac:dyDescent="0.25">
      <c r="A33" s="4" t="s">
        <v>12</v>
      </c>
      <c r="B33">
        <v>1</v>
      </c>
      <c r="C33">
        <v>2</v>
      </c>
      <c r="D33">
        <v>3</v>
      </c>
      <c r="E33">
        <v>4</v>
      </c>
      <c r="F33">
        <v>5</v>
      </c>
      <c r="G33">
        <v>6</v>
      </c>
      <c r="H33">
        <v>7</v>
      </c>
      <c r="I33">
        <v>8</v>
      </c>
      <c r="J33">
        <v>9</v>
      </c>
      <c r="K33">
        <v>10</v>
      </c>
      <c r="L33">
        <v>11</v>
      </c>
      <c r="M33">
        <v>12</v>
      </c>
      <c r="N33">
        <v>13</v>
      </c>
      <c r="O33">
        <v>14</v>
      </c>
      <c r="P33">
        <v>15</v>
      </c>
      <c r="Q33">
        <v>16</v>
      </c>
      <c r="R33">
        <v>17</v>
      </c>
      <c r="S33">
        <v>18</v>
      </c>
      <c r="T33">
        <v>19</v>
      </c>
      <c r="U33">
        <v>20</v>
      </c>
      <c r="V33">
        <v>21</v>
      </c>
    </row>
    <row r="34" spans="1:22" x14ac:dyDescent="0.25">
      <c r="A34">
        <v>1</v>
      </c>
      <c r="B34" s="1">
        <f t="array" ref="B34:V54">MINVERSE(B10:V30)</f>
        <v>3.4314470975002023E-2</v>
      </c>
      <c r="C34" s="1">
        <v>5.8285404455565674E-3</v>
      </c>
      <c r="D34" s="1">
        <v>9.9001624563109709E-4</v>
      </c>
      <c r="E34" s="1">
        <v>1.6816082444116932E-4</v>
      </c>
      <c r="F34" s="1">
        <v>2.8563231160623619E-5</v>
      </c>
      <c r="G34" s="1">
        <v>4.851654224736787E-6</v>
      </c>
      <c r="H34" s="1">
        <v>8.2408564297360803E-7</v>
      </c>
      <c r="I34" s="1">
        <v>1.3997641123983208E-7</v>
      </c>
      <c r="J34" s="1">
        <v>2.3775921678337113E-8</v>
      </c>
      <c r="K34" s="1">
        <v>4.0384979629593388E-9</v>
      </c>
      <c r="L34" s="1">
        <v>6.8596565960623655E-10</v>
      </c>
      <c r="M34" s="1">
        <v>1.1651581614621122E-10</v>
      </c>
      <c r="N34" s="1">
        <v>1.9790984026824963E-11</v>
      </c>
      <c r="O34" s="1">
        <v>3.3616298774264693E-12</v>
      </c>
      <c r="P34" s="1">
        <v>5.7099512673476102E-13</v>
      </c>
      <c r="Q34" s="1">
        <v>9.69873086696639E-14</v>
      </c>
      <c r="R34" s="1">
        <v>1.6473937178782355E-14</v>
      </c>
      <c r="S34" s="1">
        <v>2.7982054353731326E-15</v>
      </c>
      <c r="T34" s="1">
        <v>4.7528198539036599E-16</v>
      </c>
      <c r="U34" s="1">
        <v>8.0661912200787254E-17</v>
      </c>
      <c r="V34" s="1">
        <v>1.33092155131299E-17</v>
      </c>
    </row>
    <row r="35" spans="1:22" x14ac:dyDescent="0.25">
      <c r="A35">
        <v>2</v>
      </c>
      <c r="B35" s="1">
        <v>5.9462887373859926E-3</v>
      </c>
      <c r="C35" s="1">
        <v>3.5324487548827686E-2</v>
      </c>
      <c r="D35" s="1">
        <v>6.0000984583702859E-3</v>
      </c>
      <c r="E35" s="1">
        <v>1.0191565117646626E-3</v>
      </c>
      <c r="F35" s="1">
        <v>1.7311049188256742E-4</v>
      </c>
      <c r="G35" s="1">
        <v>2.9403964998404775E-5</v>
      </c>
      <c r="H35" s="1">
        <v>4.9944584422642921E-6</v>
      </c>
      <c r="I35" s="1">
        <v>8.4834188630201277E-7</v>
      </c>
      <c r="J35" s="1">
        <v>1.4409649502022494E-7</v>
      </c>
      <c r="K35" s="1">
        <v>2.4475745230056605E-8</v>
      </c>
      <c r="L35" s="1">
        <v>4.1573676339771916E-9</v>
      </c>
      <c r="M35" s="1">
        <v>7.0615646149218928E-10</v>
      </c>
      <c r="N35" s="1">
        <v>1.1994535773833313E-10</v>
      </c>
      <c r="O35" s="1">
        <v>2.0373514408645271E-11</v>
      </c>
      <c r="P35" s="1">
        <v>3.460576525665219E-12</v>
      </c>
      <c r="Q35" s="1">
        <v>5.8780187072523586E-13</v>
      </c>
      <c r="R35" s="1">
        <v>9.9842043507771866E-14</v>
      </c>
      <c r="S35" s="1">
        <v>1.6958820820443228E-14</v>
      </c>
      <c r="T35" s="1">
        <v>2.8804968811537339E-15</v>
      </c>
      <c r="U35" s="1">
        <v>4.888600739441652E-16</v>
      </c>
      <c r="V35" s="1">
        <v>8.0661912200787291E-17</v>
      </c>
    </row>
    <row r="36" spans="1:22" x14ac:dyDescent="0.25">
      <c r="A36">
        <v>3</v>
      </c>
      <c r="B36" s="1">
        <v>1.0304209490544659E-3</v>
      </c>
      <c r="C36" s="1">
        <v>6.1213125686403929E-3</v>
      </c>
      <c r="D36" s="1">
        <v>3.5354216507206375E-2</v>
      </c>
      <c r="E36" s="1">
        <v>6.0051481190933282E-3</v>
      </c>
      <c r="F36" s="1">
        <v>1.0200142301244189E-3</v>
      </c>
      <c r="G36" s="1">
        <v>1.7325618103378233E-4</v>
      </c>
      <c r="H36" s="1">
        <v>2.9428711266850922E-5</v>
      </c>
      <c r="I36" s="1">
        <v>4.9986617600604513E-6</v>
      </c>
      <c r="J36" s="1">
        <v>8.4905584770326189E-7</v>
      </c>
      <c r="K36" s="1">
        <v>1.442177660987381E-7</v>
      </c>
      <c r="L36" s="1">
        <v>2.449634392693016E-8</v>
      </c>
      <c r="M36" s="1">
        <v>4.160866459237841E-9</v>
      </c>
      <c r="N36" s="1">
        <v>7.0675076016455118E-10</v>
      </c>
      <c r="O36" s="1">
        <v>1.2004630330875851E-10</v>
      </c>
      <c r="P36" s="1">
        <v>2.0390660682817381E-11</v>
      </c>
      <c r="Q36" s="1">
        <v>3.4634889319141968E-12</v>
      </c>
      <c r="R36" s="1">
        <v>5.8829654999602127E-13</v>
      </c>
      <c r="S36" s="1">
        <v>9.9925997407002552E-14</v>
      </c>
      <c r="T36" s="1">
        <v>1.69726732138163E-14</v>
      </c>
      <c r="U36" s="1">
        <v>2.8804968811537339E-15</v>
      </c>
      <c r="V36" s="1">
        <v>4.7528198539036628E-16</v>
      </c>
    </row>
    <row r="37" spans="1:22" x14ac:dyDescent="0.25">
      <c r="A37">
        <v>4</v>
      </c>
      <c r="B37" s="1">
        <v>1.7855966622923566E-4</v>
      </c>
      <c r="C37" s="1">
        <v>1.060750492450905E-3</v>
      </c>
      <c r="D37" s="1">
        <v>6.1264642427113743E-3</v>
      </c>
      <c r="E37" s="1">
        <v>3.5355091553209761E-2</v>
      </c>
      <c r="F37" s="1">
        <v>6.0052967514597185E-3</v>
      </c>
      <c r="G37" s="1">
        <v>1.0200394763174802E-3</v>
      </c>
      <c r="H37" s="1">
        <v>1.7326046926708952E-4</v>
      </c>
      <c r="I37" s="1">
        <v>2.942943965171483E-5</v>
      </c>
      <c r="J37" s="1">
        <v>4.9987854810597426E-6</v>
      </c>
      <c r="K37" s="1">
        <v>8.4907686253542581E-7</v>
      </c>
      <c r="L37" s="1">
        <v>1.442213356073374E-7</v>
      </c>
      <c r="M37" s="1">
        <v>2.4496950231636302E-8</v>
      </c>
      <c r="N37" s="1">
        <v>4.1609694441127184E-9</v>
      </c>
      <c r="O37" s="1">
        <v>7.0676825282810042E-10</v>
      </c>
      <c r="P37" s="1">
        <v>1.2004927455149741E-10</v>
      </c>
      <c r="Q37" s="1">
        <v>2.0391165355608785E-11</v>
      </c>
      <c r="R37" s="1">
        <v>3.4635745818517965E-12</v>
      </c>
      <c r="S37" s="1">
        <v>5.8831068223572498E-13</v>
      </c>
      <c r="T37" s="1">
        <v>9.9925997407002577E-14</v>
      </c>
      <c r="U37" s="1">
        <v>1.6958820820443231E-14</v>
      </c>
      <c r="V37" s="1">
        <v>2.7982054353731342E-15</v>
      </c>
    </row>
    <row r="38" spans="1:22" x14ac:dyDescent="0.25">
      <c r="A38">
        <v>5</v>
      </c>
      <c r="B38" s="1">
        <v>3.0942261444852234E-5</v>
      </c>
      <c r="C38" s="1">
        <v>1.8381541452387469E-4</v>
      </c>
      <c r="D38" s="1">
        <v>1.0616432161513313E-3</v>
      </c>
      <c r="E38" s="1">
        <v>6.1266158777518349E-3</v>
      </c>
      <c r="F38" s="1">
        <v>3.5355117309426927E-2</v>
      </c>
      <c r="G38" s="1">
        <v>6.0053011263240018E-3</v>
      </c>
      <c r="H38" s="1">
        <v>1.0200402194171898E-3</v>
      </c>
      <c r="I38" s="1">
        <v>1.7326059548750298E-4</v>
      </c>
      <c r="J38" s="1">
        <v>2.9429461091089056E-5</v>
      </c>
      <c r="K38" s="1">
        <v>4.9987891226796267E-6</v>
      </c>
      <c r="L38" s="1">
        <v>8.490774810887123E-7</v>
      </c>
      <c r="M38" s="1">
        <v>1.4422144067271477E-7</v>
      </c>
      <c r="N38" s="1">
        <v>2.4496968077686987E-8</v>
      </c>
      <c r="O38" s="1">
        <v>4.1609724753805626E-9</v>
      </c>
      <c r="P38" s="1">
        <v>7.0676876769630203E-10</v>
      </c>
      <c r="Q38" s="1">
        <v>1.2004936193173676E-10</v>
      </c>
      <c r="R38" s="1">
        <v>2.0391179773348282E-11</v>
      </c>
      <c r="S38" s="1">
        <v>3.4635745818517961E-12</v>
      </c>
      <c r="T38" s="1">
        <v>5.8829654999602127E-13</v>
      </c>
      <c r="U38" s="1">
        <v>9.984204350777184E-14</v>
      </c>
      <c r="V38" s="1">
        <v>1.6473937178782361E-14</v>
      </c>
    </row>
    <row r="39" spans="1:22" x14ac:dyDescent="0.25">
      <c r="A39">
        <v>6</v>
      </c>
      <c r="B39" s="1">
        <v>5.3619250278640453E-6</v>
      </c>
      <c r="C39" s="1">
        <v>3.1853019967509181E-5</v>
      </c>
      <c r="D39" s="1">
        <v>1.8397011289848487E-4</v>
      </c>
      <c r="E39" s="1">
        <v>1.0616694926961143E-3</v>
      </c>
      <c r="F39" s="1">
        <v>6.1266203409972141E-3</v>
      </c>
      <c r="G39" s="1">
        <v>3.535511806753875E-2</v>
      </c>
      <c r="H39" s="1">
        <v>6.0053012550943217E-3</v>
      </c>
      <c r="I39" s="1">
        <v>1.0200402412896829E-3</v>
      </c>
      <c r="J39" s="1">
        <v>1.7326059920269094E-4</v>
      </c>
      <c r="K39" s="1">
        <v>2.9429461722138369E-5</v>
      </c>
      <c r="L39" s="1">
        <v>4.9987892298675389E-6</v>
      </c>
      <c r="M39" s="1">
        <v>8.4907749929528898E-7</v>
      </c>
      <c r="N39" s="1">
        <v>1.4422144376522031E-7</v>
      </c>
      <c r="O39" s="1">
        <v>2.4496968602956566E-8</v>
      </c>
      <c r="P39" s="1">
        <v>4.1609725645260612E-9</v>
      </c>
      <c r="Q39" s="1">
        <v>7.0676878240530885E-10</v>
      </c>
      <c r="R39" s="1">
        <v>1.2004936193173676E-10</v>
      </c>
      <c r="S39" s="1">
        <v>2.0391165355608785E-11</v>
      </c>
      <c r="T39" s="1">
        <v>3.463488931914198E-12</v>
      </c>
      <c r="U39" s="1">
        <v>5.8780187072523586E-13</v>
      </c>
      <c r="V39" s="1">
        <v>9.6987308669663938E-14</v>
      </c>
    </row>
    <row r="40" spans="1:22" x14ac:dyDescent="0.25">
      <c r="A40">
        <v>7</v>
      </c>
      <c r="B40" s="1">
        <v>9.2915768473082707E-7</v>
      </c>
      <c r="C40" s="1">
        <v>5.5197486221633302E-6</v>
      </c>
      <c r="D40" s="1">
        <v>3.1879827351580662E-5</v>
      </c>
      <c r="E40" s="1">
        <v>1.8397466631043792E-4</v>
      </c>
      <c r="F40" s="1">
        <v>1.0616702661233296E-3</v>
      </c>
      <c r="G40" s="1">
        <v>6.1266204723689549E-3</v>
      </c>
      <c r="H40" s="1">
        <v>3.5355118089853109E-2</v>
      </c>
      <c r="I40" s="1">
        <v>6.0053012588845659E-3</v>
      </c>
      <c r="J40" s="1">
        <v>1.0200402419334807E-3</v>
      </c>
      <c r="K40" s="1">
        <v>1.7326059931204428E-4</v>
      </c>
      <c r="L40" s="1">
        <v>2.9429461740712765E-5</v>
      </c>
      <c r="M40" s="1">
        <v>4.9987892330225181E-6</v>
      </c>
      <c r="N40" s="1">
        <v>8.4907749983116999E-7</v>
      </c>
      <c r="O40" s="1">
        <v>1.4422144385616674E-7</v>
      </c>
      <c r="P40" s="1">
        <v>2.4496968617962737E-8</v>
      </c>
      <c r="Q40" s="1">
        <v>4.1609725645260604E-9</v>
      </c>
      <c r="R40" s="1">
        <v>7.0676876769630192E-10</v>
      </c>
      <c r="S40" s="1">
        <v>1.2004927455149739E-10</v>
      </c>
      <c r="T40" s="1">
        <v>2.0390660682817385E-11</v>
      </c>
      <c r="U40" s="1">
        <v>3.4605765256652182E-12</v>
      </c>
      <c r="V40" s="1">
        <v>5.7099512673476112E-13</v>
      </c>
    </row>
    <row r="41" spans="1:22" x14ac:dyDescent="0.25">
      <c r="A41">
        <v>8</v>
      </c>
      <c r="B41" s="1">
        <v>1.61011949739675E-7</v>
      </c>
      <c r="C41" s="1">
        <v>9.5650663211688143E-7</v>
      </c>
      <c r="D41" s="1">
        <v>5.5243940222366446E-6</v>
      </c>
      <c r="E41" s="1">
        <v>3.1880616403588273E-5</v>
      </c>
      <c r="F41" s="1">
        <v>1.839748003361539E-4</v>
      </c>
      <c r="G41" s="1">
        <v>1.0616702888884861E-3</v>
      </c>
      <c r="H41" s="1">
        <v>6.1266204762357689E-3</v>
      </c>
      <c r="I41" s="1">
        <v>3.5355118090509917E-2</v>
      </c>
      <c r="J41" s="1">
        <v>6.0053012589961277E-3</v>
      </c>
      <c r="K41" s="1">
        <v>1.0200402419524304E-3</v>
      </c>
      <c r="L41" s="1">
        <v>1.7326059931526303E-4</v>
      </c>
      <c r="M41" s="1">
        <v>2.9429461741259464E-5</v>
      </c>
      <c r="N41" s="1">
        <v>4.9987892331153012E-6</v>
      </c>
      <c r="O41" s="1">
        <v>8.4907749984647916E-7</v>
      </c>
      <c r="P41" s="1">
        <v>1.4422144385616679E-7</v>
      </c>
      <c r="Q41" s="1">
        <v>2.4496968602956569E-8</v>
      </c>
      <c r="R41" s="1">
        <v>4.1609724753805634E-9</v>
      </c>
      <c r="S41" s="1">
        <v>7.0676825282810052E-10</v>
      </c>
      <c r="T41" s="1">
        <v>1.2004630330875856E-10</v>
      </c>
      <c r="U41" s="1">
        <v>2.0373514408645278E-11</v>
      </c>
      <c r="V41" s="1">
        <v>3.3616298774264713E-12</v>
      </c>
    </row>
    <row r="42" spans="1:22" x14ac:dyDescent="0.25">
      <c r="A42">
        <v>9</v>
      </c>
      <c r="B42" s="1">
        <v>2.7901451373651331E-8</v>
      </c>
      <c r="C42" s="1">
        <v>1.6575119627911687E-7</v>
      </c>
      <c r="D42" s="1">
        <v>9.5731162456909555E-7</v>
      </c>
      <c r="E42" s="1">
        <v>5.5245307555428194E-6</v>
      </c>
      <c r="F42" s="1">
        <v>3.1880639628647051E-5</v>
      </c>
      <c r="G42" s="1">
        <v>1.8397480428108409E-4</v>
      </c>
      <c r="H42" s="1">
        <v>1.0616702895585586E-3</v>
      </c>
      <c r="I42" s="1">
        <v>6.1266204763495849E-3</v>
      </c>
      <c r="J42" s="1">
        <v>3.5355118090529249E-2</v>
      </c>
      <c r="K42" s="1">
        <v>6.0053012589994115E-3</v>
      </c>
      <c r="L42" s="1">
        <v>1.0200402419529883E-3</v>
      </c>
      <c r="M42" s="1">
        <v>1.7326059931535763E-4</v>
      </c>
      <c r="N42" s="1">
        <v>2.942946174127508E-5</v>
      </c>
      <c r="O42" s="1">
        <v>4.9987892331153004E-6</v>
      </c>
      <c r="P42" s="1">
        <v>8.490774998311701E-7</v>
      </c>
      <c r="Q42" s="1">
        <v>1.4422144376522031E-7</v>
      </c>
      <c r="R42" s="1">
        <v>2.4496968077686987E-8</v>
      </c>
      <c r="S42" s="1">
        <v>4.1609694441127184E-9</v>
      </c>
      <c r="T42" s="1">
        <v>7.0675076016455139E-10</v>
      </c>
      <c r="U42" s="1">
        <v>1.1994535773833313E-10</v>
      </c>
      <c r="V42" s="1">
        <v>1.9790984026824973E-11</v>
      </c>
    </row>
    <row r="43" spans="1:22" x14ac:dyDescent="0.25">
      <c r="A43">
        <v>10</v>
      </c>
      <c r="B43" s="1">
        <v>4.8349888937740222E-9</v>
      </c>
      <c r="C43" s="1">
        <v>2.8722706299647663E-8</v>
      </c>
      <c r="D43" s="1">
        <v>1.6589069187430664E-7</v>
      </c>
      <c r="E43" s="1">
        <v>9.5733531882097899E-7</v>
      </c>
      <c r="F43" s="1">
        <v>5.5245347801686271E-6</v>
      </c>
      <c r="G43" s="1">
        <v>3.1880640312256423E-5</v>
      </c>
      <c r="H43" s="1">
        <v>1.8397480439719967E-4</v>
      </c>
      <c r="I43" s="1">
        <v>1.0616702895782815E-3</v>
      </c>
      <c r="J43" s="1">
        <v>6.1266204763529338E-3</v>
      </c>
      <c r="K43" s="1">
        <v>3.5355118090529818E-2</v>
      </c>
      <c r="L43" s="1">
        <v>6.0053012589995096E-3</v>
      </c>
      <c r="M43" s="1">
        <v>1.0200402419530039E-3</v>
      </c>
      <c r="N43" s="1">
        <v>1.7326059931535763E-4</v>
      </c>
      <c r="O43" s="1">
        <v>2.9429461741259457E-5</v>
      </c>
      <c r="P43" s="1">
        <v>4.9987892330225181E-6</v>
      </c>
      <c r="Q43" s="1">
        <v>8.4907749929528877E-7</v>
      </c>
      <c r="R43" s="1">
        <v>1.4422144067271472E-7</v>
      </c>
      <c r="S43" s="1">
        <v>2.4496950231636298E-8</v>
      </c>
      <c r="T43" s="1">
        <v>4.160866459237841E-9</v>
      </c>
      <c r="U43" s="1">
        <v>7.0615646149218907E-10</v>
      </c>
      <c r="V43" s="1">
        <v>1.1651581614621122E-10</v>
      </c>
    </row>
    <row r="44" spans="1:22" x14ac:dyDescent="0.25">
      <c r="A44">
        <v>11</v>
      </c>
      <c r="B44" s="1">
        <v>8.3784593460232232E-10</v>
      </c>
      <c r="C44" s="1">
        <v>4.9773025817959742E-9</v>
      </c>
      <c r="D44" s="1">
        <v>2.8746879223286686E-8</v>
      </c>
      <c r="E44" s="1">
        <v>1.6589479780568527E-7</v>
      </c>
      <c r="F44" s="1">
        <v>9.5733601624065172E-7</v>
      </c>
      <c r="G44" s="1">
        <v>5.5245348986299811E-6</v>
      </c>
      <c r="H44" s="1">
        <v>3.1880640332377874E-5</v>
      </c>
      <c r="I44" s="1">
        <v>1.8397480440061743E-4</v>
      </c>
      <c r="J44" s="1">
        <v>1.0616702895788622E-3</v>
      </c>
      <c r="K44" s="1">
        <v>6.1266204763530336E-3</v>
      </c>
      <c r="L44" s="1">
        <v>3.5355118090529838E-2</v>
      </c>
      <c r="M44" s="1">
        <v>6.0053012589995087E-3</v>
      </c>
      <c r="N44" s="1">
        <v>1.0200402419529879E-3</v>
      </c>
      <c r="O44" s="1">
        <v>1.7326059931526295E-4</v>
      </c>
      <c r="P44" s="1">
        <v>2.9429461740712755E-5</v>
      </c>
      <c r="Q44" s="1">
        <v>4.9987892298675363E-6</v>
      </c>
      <c r="R44" s="1">
        <v>8.4907748108871177E-7</v>
      </c>
      <c r="S44" s="1">
        <v>1.4422133560733734E-7</v>
      </c>
      <c r="T44" s="1">
        <v>2.4496343926930154E-8</v>
      </c>
      <c r="U44" s="1">
        <v>4.1573676339771899E-9</v>
      </c>
      <c r="V44" s="1">
        <v>6.8596565960623655E-10</v>
      </c>
    </row>
    <row r="45" spans="1:22" x14ac:dyDescent="0.25">
      <c r="A45">
        <v>12</v>
      </c>
      <c r="B45" s="1">
        <v>1.4518871202239581E-10</v>
      </c>
      <c r="C45" s="1">
        <v>8.6250720013304444E-10</v>
      </c>
      <c r="D45" s="1">
        <v>4.9814914612832634E-9</v>
      </c>
      <c r="E45" s="1">
        <v>2.874759073224541E-8</v>
      </c>
      <c r="F45" s="1">
        <v>1.6589491866020015E-7</v>
      </c>
      <c r="G45" s="1">
        <v>9.5733603676859176E-7</v>
      </c>
      <c r="H45" s="1">
        <v>5.5245349021167872E-6</v>
      </c>
      <c r="I45" s="1">
        <v>3.1880640332970119E-5</v>
      </c>
      <c r="J45" s="1">
        <v>1.8397480440071796E-4</v>
      </c>
      <c r="K45" s="1">
        <v>1.0616702895788789E-3</v>
      </c>
      <c r="L45" s="1">
        <v>6.1266204763530336E-3</v>
      </c>
      <c r="M45" s="1">
        <v>3.5355118090529818E-2</v>
      </c>
      <c r="N45" s="1">
        <v>6.0053012589994107E-3</v>
      </c>
      <c r="O45" s="1">
        <v>1.0200402419524299E-3</v>
      </c>
      <c r="P45" s="1">
        <v>1.7326059931204425E-4</v>
      </c>
      <c r="Q45" s="1">
        <v>2.9429461722138366E-5</v>
      </c>
      <c r="R45" s="1">
        <v>4.9987891226796258E-6</v>
      </c>
      <c r="S45" s="1">
        <v>8.490768625354257E-7</v>
      </c>
      <c r="T45" s="1">
        <v>1.442177660987381E-7</v>
      </c>
      <c r="U45" s="1">
        <v>2.4475745230056599E-8</v>
      </c>
      <c r="V45" s="1">
        <v>4.0384979629593396E-9</v>
      </c>
    </row>
    <row r="46" spans="1:22" x14ac:dyDescent="0.25">
      <c r="A46">
        <v>13</v>
      </c>
      <c r="B46" s="1">
        <v>2.5159472915181252E-11</v>
      </c>
      <c r="C46" s="1">
        <v>1.494622153377104E-10</v>
      </c>
      <c r="D46" s="1">
        <v>8.6323308301013185E-10</v>
      </c>
      <c r="E46" s="1">
        <v>4.9816147573034233E-9</v>
      </c>
      <c r="F46" s="1">
        <v>2.8747611674891615E-8</v>
      </c>
      <c r="G46" s="1">
        <v>1.6589492221744479E-7</v>
      </c>
      <c r="H46" s="1">
        <v>9.5733603737279857E-7</v>
      </c>
      <c r="I46" s="1">
        <v>5.5245349022193281E-6</v>
      </c>
      <c r="J46" s="1">
        <v>3.1880640332987039E-5</v>
      </c>
      <c r="K46" s="1">
        <v>1.8397480440071796E-4</v>
      </c>
      <c r="L46" s="1">
        <v>1.0616702895788622E-3</v>
      </c>
      <c r="M46" s="1">
        <v>6.1266204763529347E-3</v>
      </c>
      <c r="N46" s="1">
        <v>3.5355118090529249E-2</v>
      </c>
      <c r="O46" s="1">
        <v>6.005301258996126E-3</v>
      </c>
      <c r="P46" s="1">
        <v>1.0200402419334805E-3</v>
      </c>
      <c r="Q46" s="1">
        <v>1.7326059920269091E-4</v>
      </c>
      <c r="R46" s="1">
        <v>2.9429461091089052E-5</v>
      </c>
      <c r="S46" s="1">
        <v>4.9987854810597417E-6</v>
      </c>
      <c r="T46" s="1">
        <v>8.4905584770326179E-7</v>
      </c>
      <c r="U46" s="1">
        <v>1.4409649502022491E-7</v>
      </c>
      <c r="V46" s="1">
        <v>2.3775921678337116E-8</v>
      </c>
    </row>
    <row r="47" spans="1:22" x14ac:dyDescent="0.25">
      <c r="A47">
        <v>14</v>
      </c>
      <c r="B47" s="1">
        <v>4.3598367156240146E-12</v>
      </c>
      <c r="C47" s="1">
        <v>2.5900020092815931E-11</v>
      </c>
      <c r="D47" s="1">
        <v>1.4958800218656221E-10</v>
      </c>
      <c r="E47" s="1">
        <v>8.6325444874008467E-10</v>
      </c>
      <c r="F47" s="1">
        <v>4.9816183864116976E-9</v>
      </c>
      <c r="G47" s="1">
        <v>2.874761229130445E-8</v>
      </c>
      <c r="H47" s="1">
        <v>1.6589492232205863E-7</v>
      </c>
      <c r="I47" s="1">
        <v>9.5733603739005962E-7</v>
      </c>
      <c r="J47" s="1">
        <v>5.524534902219329E-6</v>
      </c>
      <c r="K47" s="1">
        <v>3.1880640332970119E-5</v>
      </c>
      <c r="L47" s="1">
        <v>1.8397480440061746E-4</v>
      </c>
      <c r="M47" s="1">
        <v>1.0616702895782817E-3</v>
      </c>
      <c r="N47" s="1">
        <v>6.1266204763495849E-3</v>
      </c>
      <c r="O47" s="1">
        <v>3.535511809050991E-2</v>
      </c>
      <c r="P47" s="1">
        <v>6.005301258884565E-3</v>
      </c>
      <c r="Q47" s="1">
        <v>1.0200402412896827E-3</v>
      </c>
      <c r="R47" s="1">
        <v>1.7326059548750295E-4</v>
      </c>
      <c r="S47" s="1">
        <v>2.9429439651714824E-5</v>
      </c>
      <c r="T47" s="1">
        <v>4.9986617600604505E-6</v>
      </c>
      <c r="U47" s="1">
        <v>8.4834188630201256E-7</v>
      </c>
      <c r="V47" s="1">
        <v>1.399764112398321E-7</v>
      </c>
    </row>
    <row r="48" spans="1:22" x14ac:dyDescent="0.25">
      <c r="A48">
        <v>15</v>
      </c>
      <c r="B48" s="1">
        <v>7.5550772667780802E-13</v>
      </c>
      <c r="C48" s="1">
        <v>4.4881647129374732E-12</v>
      </c>
      <c r="D48" s="1">
        <v>2.5921817453677044E-11</v>
      </c>
      <c r="E48" s="1">
        <v>1.4959170461015264E-10</v>
      </c>
      <c r="F48" s="1">
        <v>8.6325507760571887E-10</v>
      </c>
      <c r="G48" s="1">
        <v>4.9816184931388722E-9</v>
      </c>
      <c r="H48" s="1">
        <v>2.8747612308914444E-8</v>
      </c>
      <c r="I48" s="1">
        <v>1.6589492232205858E-7</v>
      </c>
      <c r="J48" s="1">
        <v>9.5733603737279857E-7</v>
      </c>
      <c r="K48" s="1">
        <v>5.5245349021167872E-6</v>
      </c>
      <c r="L48" s="1">
        <v>3.188064033237788E-5</v>
      </c>
      <c r="M48" s="1">
        <v>1.839748043971997E-4</v>
      </c>
      <c r="N48" s="1">
        <v>1.0616702895585588E-3</v>
      </c>
      <c r="O48" s="1">
        <v>6.126620476235768E-3</v>
      </c>
      <c r="P48" s="1">
        <v>3.5355118089853109E-2</v>
      </c>
      <c r="Q48" s="1">
        <v>6.0053012550943226E-3</v>
      </c>
      <c r="R48" s="1">
        <v>1.0200402194171898E-3</v>
      </c>
      <c r="S48" s="1">
        <v>1.7326046926708952E-4</v>
      </c>
      <c r="T48" s="1">
        <v>2.9428711266850925E-5</v>
      </c>
      <c r="U48" s="1">
        <v>4.9944584422642921E-6</v>
      </c>
      <c r="V48" s="1">
        <v>8.2408564297360824E-7</v>
      </c>
    </row>
    <row r="49" spans="1:22" x14ac:dyDescent="0.25">
      <c r="A49">
        <v>16</v>
      </c>
      <c r="B49" s="1">
        <v>1.3092048210767039E-13</v>
      </c>
      <c r="C49" s="1">
        <v>7.7774543826338843E-13</v>
      </c>
      <c r="D49" s="1">
        <v>4.491941932964096E-12</v>
      </c>
      <c r="E49" s="1">
        <v>2.592245902366715E-11</v>
      </c>
      <c r="F49" s="1">
        <v>1.495918134934342E-10</v>
      </c>
      <c r="G49" s="1">
        <v>8.6325509557145984E-10</v>
      </c>
      <c r="H49" s="1">
        <v>4.9816184931388738E-9</v>
      </c>
      <c r="I49" s="1">
        <v>2.8747612291304453E-8</v>
      </c>
      <c r="J49" s="1">
        <v>1.6589492221744484E-7</v>
      </c>
      <c r="K49" s="1">
        <v>9.5733603676859197E-7</v>
      </c>
      <c r="L49" s="1">
        <v>5.5245348986299828E-6</v>
      </c>
      <c r="M49" s="1">
        <v>3.1880640312256437E-5</v>
      </c>
      <c r="N49" s="1">
        <v>1.8397480428108414E-4</v>
      </c>
      <c r="O49" s="1">
        <v>1.0616702888884863E-3</v>
      </c>
      <c r="P49" s="1">
        <v>6.1266204723689557E-3</v>
      </c>
      <c r="Q49" s="1">
        <v>3.535511806753875E-2</v>
      </c>
      <c r="R49" s="1">
        <v>6.0053011263240018E-3</v>
      </c>
      <c r="S49" s="1">
        <v>1.0200394763174802E-3</v>
      </c>
      <c r="T49" s="1">
        <v>1.7325618103378233E-4</v>
      </c>
      <c r="U49" s="1">
        <v>2.9403964998404772E-5</v>
      </c>
      <c r="V49" s="1">
        <v>4.8516542247367878E-6</v>
      </c>
    </row>
    <row r="50" spans="1:22" x14ac:dyDescent="0.25">
      <c r="A50">
        <v>17</v>
      </c>
      <c r="B50" s="1">
        <v>2.2686958284279133E-14</v>
      </c>
      <c r="C50" s="1">
        <v>1.3477400960957902E-13</v>
      </c>
      <c r="D50" s="1">
        <v>7.7839996926340368E-13</v>
      </c>
      <c r="E50" s="1">
        <v>4.4920530159078607E-12</v>
      </c>
      <c r="F50" s="1">
        <v>2.5922477352352883E-11</v>
      </c>
      <c r="G50" s="1">
        <v>1.4959181349343415E-10</v>
      </c>
      <c r="H50" s="1">
        <v>8.6325507760571887E-10</v>
      </c>
      <c r="I50" s="1">
        <v>4.9816183864116951E-9</v>
      </c>
      <c r="J50" s="1">
        <v>2.8747611674891608E-8</v>
      </c>
      <c r="K50" s="1">
        <v>1.658949186602001E-7</v>
      </c>
      <c r="L50" s="1">
        <v>9.5733601624065172E-7</v>
      </c>
      <c r="M50" s="1">
        <v>5.5245347801686271E-6</v>
      </c>
      <c r="N50" s="1">
        <v>3.1880639628647051E-5</v>
      </c>
      <c r="O50" s="1">
        <v>1.8397480033615387E-4</v>
      </c>
      <c r="P50" s="1">
        <v>1.0616702661233296E-3</v>
      </c>
      <c r="Q50" s="1">
        <v>6.1266203409972141E-3</v>
      </c>
      <c r="R50" s="1">
        <v>3.5355117309426927E-2</v>
      </c>
      <c r="S50" s="1">
        <v>6.0052967514597185E-3</v>
      </c>
      <c r="T50" s="1">
        <v>1.0200142301244189E-3</v>
      </c>
      <c r="U50" s="1">
        <v>1.7311049188256739E-4</v>
      </c>
      <c r="V50" s="1">
        <v>2.8563231160623623E-5</v>
      </c>
    </row>
    <row r="51" spans="1:22" x14ac:dyDescent="0.25">
      <c r="A51">
        <v>18</v>
      </c>
      <c r="B51" s="1">
        <v>3.9313765423512609E-15</v>
      </c>
      <c r="C51" s="1">
        <v>2.3354712132779768E-14</v>
      </c>
      <c r="D51" s="1">
        <v>1.348873366532187E-13</v>
      </c>
      <c r="E51" s="1">
        <v>7.7841866822560411E-13</v>
      </c>
      <c r="F51" s="1">
        <v>4.4920530159078623E-12</v>
      </c>
      <c r="G51" s="1">
        <v>2.592245902366715E-11</v>
      </c>
      <c r="H51" s="1">
        <v>1.4959170461015267E-10</v>
      </c>
      <c r="I51" s="1">
        <v>8.6325444874008467E-10</v>
      </c>
      <c r="J51" s="1">
        <v>4.9816147573034249E-9</v>
      </c>
      <c r="K51" s="1">
        <v>2.8747590732245417E-8</v>
      </c>
      <c r="L51" s="1">
        <v>1.6589479780568529E-7</v>
      </c>
      <c r="M51" s="1">
        <v>9.573353188209792E-7</v>
      </c>
      <c r="N51" s="1">
        <v>5.5245307555428203E-6</v>
      </c>
      <c r="O51" s="1">
        <v>3.1880616403588273E-5</v>
      </c>
      <c r="P51" s="1">
        <v>1.8397466631043792E-4</v>
      </c>
      <c r="Q51" s="1">
        <v>1.0616694926961143E-3</v>
      </c>
      <c r="R51" s="1">
        <v>6.1266158777518341E-3</v>
      </c>
      <c r="S51" s="1">
        <v>3.5355091553209761E-2</v>
      </c>
      <c r="T51" s="1">
        <v>6.0051481190933282E-3</v>
      </c>
      <c r="U51" s="1">
        <v>1.0191565117646623E-3</v>
      </c>
      <c r="V51" s="1">
        <v>1.6816082444116929E-4</v>
      </c>
    </row>
    <row r="52" spans="1:22" x14ac:dyDescent="0.25">
      <c r="A52">
        <v>19</v>
      </c>
      <c r="B52" s="1">
        <v>6.8124382523802715E-16</v>
      </c>
      <c r="C52" s="1">
        <v>4.046993021216004E-15</v>
      </c>
      <c r="D52" s="1">
        <v>2.337378885179245E-14</v>
      </c>
      <c r="E52" s="1">
        <v>1.3488733665321868E-13</v>
      </c>
      <c r="F52" s="1">
        <v>7.7839996926340398E-13</v>
      </c>
      <c r="G52" s="1">
        <v>4.4919419329640952E-12</v>
      </c>
      <c r="H52" s="1">
        <v>2.5921817453677044E-11</v>
      </c>
      <c r="I52" s="1">
        <v>1.4958800218656218E-10</v>
      </c>
      <c r="J52" s="1">
        <v>8.6323308301013196E-10</v>
      </c>
      <c r="K52" s="1">
        <v>4.9814914612832626E-9</v>
      </c>
      <c r="L52" s="1">
        <v>2.8746879223286686E-8</v>
      </c>
      <c r="M52" s="1">
        <v>1.6589069187430667E-7</v>
      </c>
      <c r="N52" s="1">
        <v>9.5731162456909534E-7</v>
      </c>
      <c r="O52" s="1">
        <v>5.5243940222366438E-6</v>
      </c>
      <c r="P52" s="1">
        <v>3.1879827351580655E-5</v>
      </c>
      <c r="Q52" s="1">
        <v>1.8397011289848485E-4</v>
      </c>
      <c r="R52" s="1">
        <v>1.0616432161513313E-3</v>
      </c>
      <c r="S52" s="1">
        <v>6.1264642427113752E-3</v>
      </c>
      <c r="T52" s="1">
        <v>3.5354216507206375E-2</v>
      </c>
      <c r="U52" s="1">
        <v>6.000098458370285E-3</v>
      </c>
      <c r="V52" s="1">
        <v>9.9001624563109709E-4</v>
      </c>
    </row>
    <row r="53" spans="1:22" x14ac:dyDescent="0.25">
      <c r="A53">
        <v>20</v>
      </c>
      <c r="B53" s="1">
        <v>1.1795216530645467E-16</v>
      </c>
      <c r="C53" s="1">
        <v>7.0070593251359202E-16</v>
      </c>
      <c r="D53" s="1">
        <v>4.0469930212160032E-15</v>
      </c>
      <c r="E53" s="1">
        <v>2.3354712132779761E-14</v>
      </c>
      <c r="F53" s="1">
        <v>1.3477400960957902E-13</v>
      </c>
      <c r="G53" s="1">
        <v>7.7774543826338803E-13</v>
      </c>
      <c r="H53" s="1">
        <v>4.488164712937474E-12</v>
      </c>
      <c r="I53" s="1">
        <v>2.5900020092815928E-11</v>
      </c>
      <c r="J53" s="1">
        <v>1.494622153377104E-10</v>
      </c>
      <c r="K53" s="1">
        <v>8.6250720013304434E-10</v>
      </c>
      <c r="L53" s="1">
        <v>4.9773025817959742E-9</v>
      </c>
      <c r="M53" s="1">
        <v>2.8722706299647663E-8</v>
      </c>
      <c r="N53" s="1">
        <v>1.6575119627911682E-7</v>
      </c>
      <c r="O53" s="1">
        <v>9.5650663211688122E-7</v>
      </c>
      <c r="P53" s="1">
        <v>5.5197486221633294E-6</v>
      </c>
      <c r="Q53" s="1">
        <v>3.1853019967509181E-5</v>
      </c>
      <c r="R53" s="1">
        <v>1.8381541452387466E-4</v>
      </c>
      <c r="S53" s="1">
        <v>1.0607504924509052E-3</v>
      </c>
      <c r="T53" s="1">
        <v>6.121312568640392E-3</v>
      </c>
      <c r="U53" s="1">
        <v>3.5324487548827686E-2</v>
      </c>
      <c r="V53" s="1">
        <v>5.8285404455565683E-3</v>
      </c>
    </row>
    <row r="54" spans="1:22" x14ac:dyDescent="0.25">
      <c r="A54">
        <v>21</v>
      </c>
      <c r="B54" s="1">
        <v>1.9855281159919865E-17</v>
      </c>
      <c r="C54" s="1">
        <v>1.1795216530645464E-16</v>
      </c>
      <c r="D54" s="1">
        <v>6.8124382523802695E-16</v>
      </c>
      <c r="E54" s="1">
        <v>3.9313765423512593E-15</v>
      </c>
      <c r="F54" s="1">
        <v>2.268695828427913E-14</v>
      </c>
      <c r="G54" s="1">
        <v>1.3092048210767031E-13</v>
      </c>
      <c r="H54" s="1">
        <v>7.5550772667780792E-13</v>
      </c>
      <c r="I54" s="1">
        <v>4.359836715624013E-12</v>
      </c>
      <c r="J54" s="1">
        <v>2.5159472915181249E-11</v>
      </c>
      <c r="K54" s="1">
        <v>1.4518871202239578E-10</v>
      </c>
      <c r="L54" s="1">
        <v>8.3784593460232221E-10</v>
      </c>
      <c r="M54" s="1">
        <v>4.8349888937740222E-9</v>
      </c>
      <c r="N54" s="1">
        <v>2.7901451373651327E-8</v>
      </c>
      <c r="O54" s="1">
        <v>1.6101194973967495E-7</v>
      </c>
      <c r="P54" s="1">
        <v>9.2915768473082686E-7</v>
      </c>
      <c r="Q54" s="1">
        <v>5.3619250278640444E-6</v>
      </c>
      <c r="R54" s="1">
        <v>3.0942261444852227E-5</v>
      </c>
      <c r="S54" s="1">
        <v>1.7855966622923566E-4</v>
      </c>
      <c r="T54" s="1">
        <v>1.0304209490544659E-3</v>
      </c>
      <c r="U54" s="1">
        <v>5.9462887373859926E-3</v>
      </c>
      <c r="V54" s="1">
        <v>3.4314470975002023E-2</v>
      </c>
    </row>
    <row r="57" spans="1:22" x14ac:dyDescent="0.25">
      <c r="B57" s="5" t="s">
        <v>11</v>
      </c>
    </row>
    <row r="58" spans="1:22" x14ac:dyDescent="0.25">
      <c r="A58">
        <v>1</v>
      </c>
      <c r="B58" s="1">
        <f t="array" ref="B58:B78">MMULT(B34:V54,X10:X30)</f>
        <v>4.5435686057863555E-3</v>
      </c>
    </row>
    <row r="59" spans="1:22" x14ac:dyDescent="0.25">
      <c r="A59">
        <v>2</v>
      </c>
      <c r="B59" s="1">
        <v>2.7536779429008219E-2</v>
      </c>
    </row>
    <row r="60" spans="1:22" x14ac:dyDescent="0.25">
      <c r="A60">
        <v>3</v>
      </c>
      <c r="B60" s="1">
        <v>4.3509719013848952E-2</v>
      </c>
    </row>
    <row r="61" spans="1:22" x14ac:dyDescent="0.25">
      <c r="A61">
        <v>4</v>
      </c>
      <c r="B61" s="1">
        <v>4.3469559192691548E-2</v>
      </c>
    </row>
    <row r="62" spans="1:22" x14ac:dyDescent="0.25">
      <c r="A62">
        <v>5</v>
      </c>
      <c r="B62" s="1">
        <v>2.6930541104172999E-2</v>
      </c>
    </row>
    <row r="63" spans="1:22" x14ac:dyDescent="0.25">
      <c r="A63">
        <v>6</v>
      </c>
      <c r="B63" s="1">
        <v>1.231731130554223E-4</v>
      </c>
    </row>
    <row r="64" spans="1:22" x14ac:dyDescent="0.25">
      <c r="A64">
        <v>7</v>
      </c>
      <c r="B64" s="1">
        <v>-2.672808872412346E-2</v>
      </c>
    </row>
    <row r="65" spans="1:2" x14ac:dyDescent="0.25">
      <c r="A65">
        <v>8</v>
      </c>
      <c r="B65" s="1">
        <v>-4.3369582555992041E-2</v>
      </c>
    </row>
    <row r="66" spans="1:2" x14ac:dyDescent="0.25">
      <c r="A66">
        <v>9</v>
      </c>
      <c r="B66" s="1">
        <v>-4.3445275217734169E-2</v>
      </c>
    </row>
    <row r="67" spans="1:2" x14ac:dyDescent="0.25">
      <c r="A67">
        <v>10</v>
      </c>
      <c r="B67" s="1">
        <v>-2.6926332995780129E-2</v>
      </c>
    </row>
    <row r="68" spans="1:2" x14ac:dyDescent="0.25">
      <c r="A68">
        <v>11</v>
      </c>
      <c r="B68" s="1">
        <v>-1.2244398613583512E-4</v>
      </c>
    </row>
    <row r="69" spans="1:2" x14ac:dyDescent="0.25">
      <c r="A69">
        <v>12</v>
      </c>
      <c r="B69" s="1">
        <v>2.6728214554467819E-2</v>
      </c>
    </row>
    <row r="70" spans="1:2" x14ac:dyDescent="0.25">
      <c r="A70">
        <v>13</v>
      </c>
      <c r="B70" s="1">
        <v>4.3369601307383522E-2</v>
      </c>
    </row>
    <row r="71" spans="1:2" x14ac:dyDescent="0.25">
      <c r="A71">
        <v>14</v>
      </c>
      <c r="B71" s="1">
        <v>4.3445260490159551E-2</v>
      </c>
    </row>
    <row r="72" spans="1:2" x14ac:dyDescent="0.25">
      <c r="A72">
        <v>15</v>
      </c>
      <c r="B72" s="1">
        <v>2.6926224607544697E-2</v>
      </c>
    </row>
    <row r="73" spans="1:2" x14ac:dyDescent="0.25">
      <c r="A73">
        <v>16</v>
      </c>
      <c r="B73" s="1">
        <v>1.2180211284075899E-4</v>
      </c>
    </row>
    <row r="74" spans="1:2" x14ac:dyDescent="0.25">
      <c r="A74">
        <v>17</v>
      </c>
      <c r="B74" s="1">
        <v>-2.6731994117752841E-2</v>
      </c>
    </row>
    <row r="75" spans="1:2" x14ac:dyDescent="0.25">
      <c r="A75">
        <v>18</v>
      </c>
      <c r="B75" s="1">
        <v>-4.3391852911102376E-2</v>
      </c>
    </row>
    <row r="76" spans="1:2" x14ac:dyDescent="0.25">
      <c r="A76">
        <v>19</v>
      </c>
      <c r="B76" s="1">
        <v>-4.3576262776417303E-2</v>
      </c>
    </row>
    <row r="77" spans="1:2" x14ac:dyDescent="0.25">
      <c r="A77">
        <v>20</v>
      </c>
      <c r="B77" s="1">
        <v>-2.7697476726525151E-2</v>
      </c>
    </row>
    <row r="78" spans="1:2" x14ac:dyDescent="0.25">
      <c r="A78">
        <v>21</v>
      </c>
      <c r="B78" s="1">
        <v>-4.6624085822982971E-3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</vt:lpstr>
      <vt:lpstr>Axb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Raisa Cardoso</dc:creator>
  <cp:lastModifiedBy>Fito Correa</cp:lastModifiedBy>
  <dcterms:created xsi:type="dcterms:W3CDTF">2014-08-24T20:49:48Z</dcterms:created>
  <dcterms:modified xsi:type="dcterms:W3CDTF">2014-08-26T03:29:33Z</dcterms:modified>
</cp:coreProperties>
</file>