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#meta" sheetId="1" state="visible" r:id="rId2"/>
    <sheet name="hxltm-exemplum-linguam.tm.hx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<sst xmlns="http://schemas.openxmlformats.org/spreadsheetml/2006/main" count="354" uniqueCount="196">
  <si>
    <t xml:space="preserve">Informação (usando HXL hashtags)</t>
  </si>
  <si>
    <t xml:space="preserve">O que essa informação significa</t>
  </si>
  <si>
    <t xml:space="preserve">What does this means? (Use machine translation if necessary)</t>
  </si>
  <si>
    <t xml:space="preserve">#meta +id +v_zz_hxl</t>
  </si>
  <si>
    <t xml:space="preserve">#description+label</t>
  </si>
  <si>
    <t xml:space="preserve">#description +label +i_en</t>
  </si>
  <si>
    <t xml:space="preserve">#meta +name +i_pt</t>
  </si>
  <si>
    <t xml:space="preserve">HXLTM-Exemplum</t>
  </si>
  <si>
    <t xml:space="preserve">#meta +description +i_pt</t>
  </si>
  <si>
    <t xml:space="preserve">HXLTM-Exemplum contem exemplos de convenção de uso do padrão HXL
para ferramentas otimizadas na interoperabilidade com formatos
de memória de tradução.
Por favor, considere também usar as planilhas do
HXL-CPLP-Vocab_Auxilium-Humanitarium-API, que são usadas em produção
pelo https://hapi.etica.ai</t>
  </si>
  <si>
    <t xml:space="preserve">#org +maint +url</t>
  </si>
  <si>
    <t xml:space="preserve">https://hxl.etica.ai/</t>
  </si>
  <si>
    <t xml:space="preserve">#meta +license +name</t>
  </si>
  <si>
    <t xml:space="preserve">Open Data Commons Public Domain Dedication and License (PDDL)</t>
  </si>
  <si>
    <t xml:space="preserve">#meta +forum +url</t>
  </si>
  <si>
    <t xml:space="preserve">https://github.com/HXL-CPLP/forum/issues/58</t>
  </si>
  <si>
    <t xml:space="preserve">#meta +googledrive +url</t>
  </si>
  <si>
    <t xml:space="preserve">https://docs.google.com/spreadsheets/d/1isOgjeRJw__nky-YY-IR_EAZqLI6xQ96DKbD4tf0ZO8/edit#gid=0</t>
  </si>
  <si>
    <t xml:space="preserve">hxl +public</t>
  </si>
  <si>
    <t xml:space="preserve">meta +name</t>
  </si>
  <si>
    <t xml:space="preserve">HXLTM-Exemplum_hxltm-linguam</t>
  </si>
  <si>
    <t xml:space="preserve">status</t>
  </si>
  <si>
    <t xml:space="preserve">example</t>
  </si>
  <si>
    <t xml:space="preserve">meta +description +i_por</t>
  </si>
  <si>
    <t xml:space="preserve">hxltm-linguam.tm.hxl é um conjunto de dados de exemplo</t>
  </si>
  <si>
    <t xml:space="preserve">meta +description +gtranslate +i_eng</t>
  </si>
  <si>
    <t xml:space="preserve">x_api</t>
  </si>
  <si>
    <t xml:space="preserve">https://proxy.hxlstandard.org/data/edit?dest=data_edit&amp;force=on&amp;stub=hxltm-exemplum-linguam.tm.hxl&amp;url=https%3A%2F%2Fdocs.google.com%2Fspreadsheets%2Fd%2F1isOgjeRJw__nky-YY-IR_EAZqLI6xQ96DKbD4tf0ZO8%2Fedit%23gid%3D1241276648&amp;stub=hxltm-linguam.tm.hxl</t>
  </si>
  <si>
    <t xml:space="preserve">x_api +csv</t>
  </si>
  <si>
    <t xml:space="preserve">https://proxy.hxlstandard.org/data/download/hxltm-exemplum-linguam_tm_hxl.csv?dest=data_edit&amp;force=on&amp;url=https%3A%2F%2Fdocs.google.com%2Fspreadsheets%2Fd%2F1isOgjeRJw__nky-YY-IR_EAZqLI6xQ96DKbD4tf0ZO8%2Fedit%23gid%3D1241276648</t>
  </si>
  <si>
    <t xml:space="preserve">x_api +alt</t>
  </si>
  <si>
    <t xml:space="preserve">x_api +alt +csv</t>
  </si>
  <si>
    <t xml:space="preserve">Codicem</t>
  </si>
  <si>
    <t xml:space="preserve">Auxilium</t>
  </si>
  <si>
    <t xml:space="preserve">Meta, wikidata codicem</t>
  </si>
  <si>
    <t xml:space="preserve">Meta, situs interretialis</t>
  </si>
  <si>
    <t xml:space="preserve">Sortem (meta)</t>
  </si>
  <si>
    <t xml:space="preserve">Item statum</t>
  </si>
  <si>
    <t xml:space="preserve">Dominum (taxinomia)</t>
  </si>
  <si>
    <t xml:space="preserve">Regnum (taxinomia)</t>
  </si>
  <si>
    <t xml:space="preserve">Divisionem (taxinomia)</t>
  </si>
  <si>
    <t xml:space="preserve">Classem (taxinomia)</t>
  </si>
  <si>
    <t xml:space="preserve">Ōrdinem (taxinomia)</t>
  </si>
  <si>
    <t xml:space="preserve">Familiam (taxinomia)</t>
  </si>
  <si>
    <t xml:space="preserve">Genus (taxinomia)</t>
  </si>
  <si>
    <t xml:space="preserve">Speciem (taxinomia)</t>
  </si>
  <si>
    <t xml:space="preserve">Segmentum</t>
  </si>
  <si>
    <t xml:space="preserve">URL</t>
  </si>
  <si>
    <t xml:space="preserve">Latine linguam</t>
  </si>
  <si>
    <t xml:space="preserve">Latine linguam (alternātīvum)</t>
  </si>
  <si>
    <t xml:space="preserve">Latine linguam (meta)</t>
  </si>
  <si>
    <t xml:space="preserve">Lingua Lusitana</t>
  </si>
  <si>
    <t xml:space="preserve">Lingua Lusitana (alternātīvum)</t>
  </si>
  <si>
    <t xml:space="preserve">Lingua Lusitana (meta)</t>
  </si>
  <si>
    <t xml:space="preserve">Lingua Anglica</t>
  </si>
  <si>
    <t xml:space="preserve">Lingua Anglica (alternātīvum)</t>
  </si>
  <si>
    <t xml:space="preserve">Lingua Anglica (meta)</t>
  </si>
  <si>
    <t xml:space="preserve">Lingua Hispanica</t>
  </si>
  <si>
    <t xml:space="preserve">Lingua Hispanica (alternātīvum)</t>
  </si>
  <si>
    <t xml:space="preserve">Lingua Hispanica (meta)</t>
  </si>
  <si>
    <t xml:space="preserve">Lingua Arabica</t>
  </si>
  <si>
    <t xml:space="preserve">Lingua Arabica (alternātīvum)</t>
  </si>
  <si>
    <t xml:space="preserve">Lingua Arabica (meta)</t>
  </si>
  <si>
    <t xml:space="preserve">Lingua Hindica</t>
  </si>
  <si>
    <t xml:space="preserve">Lingua Hindica (alternātīvum)</t>
  </si>
  <si>
    <t xml:space="preserve">Lingua Hindica (meta)</t>
  </si>
  <si>
    <t xml:space="preserve">Lingua Slovena (alternātīvum)</t>
  </si>
  <si>
    <t xml:space="preserve">Lingua Slovena</t>
  </si>
  <si>
    <t xml:space="preserve">Lingua Slovena (meta)</t>
  </si>
  <si>
    <t xml:space="preserve">#item +id</t>
  </si>
  <si>
    <t xml:space="preserve">#meta +url</t>
  </si>
  <si>
    <t xml:space="preserve">#item +wikidata +code</t>
  </si>
  <si>
    <t xml:space="preserve">#meta +item +url +list</t>
  </si>
  <si>
    <t xml:space="preserve">#meta +lat_sortem</t>
  </si>
  <si>
    <t xml:space="preserve">#status</t>
  </si>
  <si>
    <t xml:space="preserve">#item +type +lat_dominium +list</t>
  </si>
  <si>
    <t xml:space="preserve">#item +type +lat_regnum</t>
  </si>
  <si>
    <t xml:space="preserve">#item +type +lat_divisionem</t>
  </si>
  <si>
    <t xml:space="preserve">#item +type +lat_classem</t>
  </si>
  <si>
    <t xml:space="preserve">#item +type +lat_ordinem</t>
  </si>
  <si>
    <t xml:space="preserve">#item +type +lat_familiam</t>
  </si>
  <si>
    <t xml:space="preserve">#item +type +lat_genus</t>
  </si>
  <si>
    <t xml:space="preserve">#item +type +lat_speciem</t>
  </si>
  <si>
    <t xml:space="preserve">#item +type +lat_segmentum</t>
  </si>
  <si>
    <t xml:space="preserve">#item +i_la +i_lat +is_Latn</t>
  </si>
  <si>
    <t xml:space="preserve">#item +i_la +i_lat +is_Latn +alt +list</t>
  </si>
  <si>
    <t xml:space="preserve">#meta +item +i_la +i_lat +is_Latn</t>
  </si>
  <si>
    <t xml:space="preserve">#item +i_pt +i_por +is_Latn</t>
  </si>
  <si>
    <t xml:space="preserve">#item +i_pt +i_por +is_Latn +alt +list</t>
  </si>
  <si>
    <t xml:space="preserve">#meta +item +i_pt +i_por +is_Latn</t>
  </si>
  <si>
    <t xml:space="preserve">#item +i_en +i_eng +is_Latn</t>
  </si>
  <si>
    <t xml:space="preserve">#item +i_en +i_eng +is_Latn +alt +list</t>
  </si>
  <si>
    <t xml:space="preserve">#meta +item +i_en +i_eng +is_Latn</t>
  </si>
  <si>
    <t xml:space="preserve">#item +i_es +i_spa +is_Latn</t>
  </si>
  <si>
    <t xml:space="preserve">#item +i_es +i_spa +is_Latn +alt +list</t>
  </si>
  <si>
    <t xml:space="preserve">#meta +item +i_es +i_spa +is_Latn</t>
  </si>
  <si>
    <t xml:space="preserve">#item +i_ar +i_arb +is_Arab</t>
  </si>
  <si>
    <t xml:space="preserve">#item +i_ar +i_arb +is_Arab +alt +list</t>
  </si>
  <si>
    <t xml:space="preserve">#meta +item +i_ar +i_arb +is_Arab</t>
  </si>
  <si>
    <t xml:space="preserve">#item +i_hi +i_hin +is_Deva</t>
  </si>
  <si>
    <t xml:space="preserve">#item +i_hi +i_hin +is_Deva +alt +list</t>
  </si>
  <si>
    <t xml:space="preserve">#meta +item +i_hi +i_hin +is_Deva</t>
  </si>
  <si>
    <t xml:space="preserve">#item +i_sl +i_slv +is_Latn</t>
  </si>
  <si>
    <t xml:space="preserve">#item +i_sl +i_slv +is_Latn +alt +list</t>
  </si>
  <si>
    <t xml:space="preserve">#meta +item +i_sl +i_slv +is_Latn</t>
  </si>
  <si>
    <t xml:space="preserve">Q1</t>
  </si>
  <si>
    <t xml:space="preserve">https://github.com/HXL-CPLP/forum/issues/58|https://example.org</t>
  </si>
  <si>
    <t xml:space="preserve">L10N</t>
  </si>
  <si>
    <t xml:space="preserve">ego</t>
  </si>
  <si>
    <t xml:space="preserve">summarius</t>
  </si>
  <si>
    <t xml:space="preserve">Lingua Latina (Abecedarium Latinum)</t>
  </si>
  <si>
    <t xml:space="preserve">∅</t>
  </si>
  <si>
    <t xml:space="preserve">Língua portuguesa (alfabeto latino)</t>
  </si>
  <si>
    <t xml:space="preserve">English language (Latin script)</t>
  </si>
  <si>
    <t xml:space="preserve">Idioma español (Alfabeto latino)</t>
  </si>
  <si>
    <t xml:space="preserve">اللغة العربية</t>
  </si>
  <si>
    <t xml:space="preserve">يتطلب مراجعة بشرية.</t>
  </si>
  <si>
    <t xml:space="preserve">हिन्दी भाषा (देवनागरी लिपि)</t>
  </si>
  <si>
    <t xml:space="preserve">Slovenščina (Latinska abeceda)</t>
  </si>
  <si>
    <t xml:space="preserve">codicem</t>
  </si>
  <si>
    <t xml:space="preserve">lat-Latn</t>
  </si>
  <si>
    <t xml:space="preserve">por-Latn</t>
  </si>
  <si>
    <t xml:space="preserve">eng-Latn</t>
  </si>
  <si>
    <t xml:space="preserve">spa-Latn</t>
  </si>
  <si>
    <t xml:space="preserve">arb-Arab</t>
  </si>
  <si>
    <t xml:space="preserve">hin-Deva</t>
  </si>
  <si>
    <t xml:space="preserve">slv-Latn</t>
  </si>
  <si>
    <t xml:space="preserve">linguam</t>
  </si>
  <si>
    <t xml:space="preserve">nomen</t>
  </si>
  <si>
    <t xml:space="preserve">Lingua Latina</t>
  </si>
  <si>
    <t xml:space="preserve">Língua portuguesa</t>
  </si>
  <si>
    <t xml:space="preserve">English language</t>
  </si>
  <si>
    <t xml:space="preserve">Idioma español</t>
  </si>
  <si>
    <t xml:space="preserve">हिन्दी भाषा</t>
  </si>
  <si>
    <t xml:space="preserve">https://www.wikidata.org/wiki/Q1568</t>
  </si>
  <si>
    <t xml:space="preserve">Slovenščina</t>
  </si>
  <si>
    <t xml:space="preserve">Q19845720</t>
  </si>
  <si>
    <t xml:space="preserve">https://www.unicode.org/iso15924/</t>
  </si>
  <si>
    <t xml:space="preserve">scriptum</t>
  </si>
  <si>
    <t xml:space="preserve">Abecedarium Latinum</t>
  </si>
  <si>
    <t xml:space="preserve">Alfabeto latino</t>
  </si>
  <si>
    <t xml:space="preserve">Latin script</t>
  </si>
  <si>
    <t xml:space="preserve">देवनागरी लिपि</t>
  </si>
  <si>
    <t xml:space="preserve">https://www.wikidata.org/wiki/Q38592</t>
  </si>
  <si>
    <t xml:space="preserve">Latinska abeceda</t>
  </si>
  <si>
    <t xml:space="preserve">Q7865431</t>
  </si>
  <si>
    <t xml:space="preserve">https://en.wikipedia.org/wiki/UN_M49</t>
  </si>
  <si>
    <t xml:space="preserve">patriam</t>
  </si>
  <si>
    <t xml:space="preserve">UN</t>
  </si>
  <si>
    <t xml:space="preserve">M49</t>
  </si>
  <si>
    <t xml:space="preserve">numerum</t>
  </si>
  <si>
    <t xml:space="preserve">001</t>
  </si>
  <si>
    <t xml:space="preserve">https://en.wikipedia.org/wiki/Place_code</t>
  </si>
  <si>
    <t xml:space="preserve">P</t>
  </si>
  <si>
    <t xml:space="preserve">Codice non applicabilem. ∅ Modo ex intentione, idest 'vacuus'</t>
  </si>
  <si>
    <t xml:space="preserve">Nenhum código aplicável. ∅ significa intencionalmente 'vazio'</t>
  </si>
  <si>
    <t xml:space="preserve">No code applicable. ∅ means intentionally 'empty'</t>
  </si>
  <si>
    <t xml:space="preserve">Q131303</t>
  </si>
  <si>
    <t xml:space="preserve">I18N</t>
  </si>
  <si>
    <t xml:space="preserve">testum</t>
  </si>
  <si>
    <t xml:space="preserve">salve</t>
  </si>
  <si>
    <t xml:space="preserve">mundi</t>
  </si>
  <si>
    <t xml:space="preserve">Salvi mundi!</t>
  </si>
  <si>
    <t xml:space="preserve">Olá mundo!</t>
  </si>
  <si>
    <t xml:space="preserve">Alô Mundo!!Programa alô mundo</t>
  </si>
  <si>
    <t xml:space="preserve">Hello, World!</t>
  </si>
  <si>
    <t xml:space="preserve">Hello, world|"Hello, world!" program</t>
  </si>
  <si>
    <t xml:space="preserve">¡Hola mundo!</t>
  </si>
  <si>
    <t xml:space="preserve">¡Hola, mundo!|Programa Hola Mundo</t>
  </si>
  <si>
    <t xml:space="preserve">नमस्ते दुनिया</t>
  </si>
  <si>
    <t xml:space="preserve">https://www.iana.org/domains/reserved</t>
  </si>
  <si>
    <t xml:space="preserve">إختبار</t>
  </si>
  <si>
    <t xml:space="preserve">טעסט</t>
  </si>
  <si>
    <t xml:space="preserve">测试</t>
  </si>
  <si>
    <t xml:space="preserve">테스트</t>
  </si>
  <si>
    <t xml:space="preserve">испытание</t>
  </si>
  <si>
    <t xml:space="preserve">Testum, I, II, III</t>
  </si>
  <si>
    <t xml:space="preserve">Teste, 1, 2, 3</t>
  </si>
  <si>
    <t xml:space="preserve">Test, 1, 2, 3</t>
  </si>
  <si>
    <t xml:space="preserve">Prueba, 1, 2, 3</t>
  </si>
  <si>
    <t xml:space="preserve">परीक्षा, १, २, ३</t>
  </si>
  <si>
    <t xml:space="preserve">https://en.wikipedia.org/wiki/Hindu%E2%80%93Arabic_numeral_system#Glyph_comparison</t>
  </si>
  <si>
    <t xml:space="preserve">Q3634986</t>
  </si>
  <si>
    <t xml:space="preserve">https://en.wikipedia.org/wiki/List_of_numeral_systems</t>
  </si>
  <si>
    <t xml:space="preserve">०१२३४५६७८९</t>
  </si>
  <si>
    <t xml:space="preserve">〇一二三四五六七八九十百千万亿</t>
  </si>
  <si>
    <t xml:space="preserve">-1+2/3*4</t>
  </si>
  <si>
    <t xml:space="preserve">٩٨٧٦٥٤٣٢١٠</t>
  </si>
  <si>
    <t xml:space="preserve">零壹贰叁肆伍陆柒捌玖拾佰仟萬億</t>
  </si>
  <si>
    <t xml:space="preserve">I,V, X, L, C, D, M</t>
  </si>
  <si>
    <t xml:space="preserve">1, 2, 3, 4, 5, 6, 7, 8, 9</t>
  </si>
  <si>
    <t xml:space="preserve">https://en.wikipedia.org/wiki/Roman_numerals|https://en.wikipedia.org/wiki/Latin_numerals</t>
  </si>
  <si>
    <t xml:space="preserve">1, 2, 3, 4, 5, 6, 7, 8, 9, 10|ūnum, duo, tria, quattuor, quīnque, sex, septem, octō, novem, decem</t>
  </si>
  <si>
    <t xml:space="preserve">um, dois, três, quatro, cinco, seis, sete, oito, nove, dez</t>
  </si>
  <si>
    <t xml:space="preserve">1, 2, 3, 4, 5, 6, 7, 8, 9, 10</t>
  </si>
  <si>
    <t xml:space="preserve">०, १, २, ३, ४, ५, ६, ७, ८, ९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</si>
</sst>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sz val="11"/>
      <name val="Cambria"/>
      <family val="0"/>
      <charset val="1"/>
    </font>
    <font>
      <u val="single"/>
      <sz val="11"/>
      <color rgb="FF1155CC"/>
      <name val="Cambria"/>
      <family val="0"/>
      <charset val="1"/>
    </font>
    <font>
      <u val="single"/>
      <sz val="11"/>
      <name val="Cambria"/>
      <family val="0"/>
      <charset val="1"/>
    </font>
    <font>
      <u val="single"/>
      <sz val="11"/>
      <color rgb="FF000000"/>
      <name val="Arial"/>
      <family val="0"/>
      <charset val="1"/>
    </font>
    <font>
      <i val="true"/>
      <sz val="9"/>
      <color rgb="FF434343"/>
      <name val="Arial"/>
      <family val="0"/>
      <charset val="1"/>
    </font>
    <font>
      <sz val="11"/>
      <color rgb="FF000000"/>
      <name val="Noto Sans CJK SC"/>
      <family val="2"/>
    </font>
    <font>
      <sz val="11"/>
      <color rgb="FF202122"/>
      <name val="Noto Sans CJK SC"/>
      <family val="2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FCE5CD"/>
      </patternFill>
    </fill>
    <fill>
      <patternFill patternType="solid">
        <fgColor rgb="FFFFFFFF"/>
        <bgColor rgb="FFF8F9FA"/>
      </patternFill>
    </fill>
    <fill>
      <patternFill patternType="solid">
        <fgColor rgb="FFB6D7A8"/>
        <bgColor rgb="FFD9EAD3"/>
      </patternFill>
    </fill>
    <fill>
      <patternFill patternType="solid">
        <fgColor rgb="FFD9D2E9"/>
        <bgColor rgb="FFD9EAD3"/>
      </patternFill>
    </fill>
    <fill>
      <patternFill patternType="solid">
        <fgColor rgb="FF00FF00"/>
        <bgColor rgb="FF33CCCC"/>
      </patternFill>
    </fill>
    <fill>
      <patternFill patternType="solid">
        <fgColor rgb="FFFCE5CD"/>
        <bgColor rgb="FFD9EAD3"/>
      </patternFill>
    </fill>
    <fill>
      <patternFill patternType="solid">
        <fgColor rgb="FFF8F9FA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8F9FA"/>
      <rgbColor rgb="FFCCFFFF"/>
      <rgbColor rgb="FF660066"/>
      <rgbColor rgb="FFFF8080"/>
      <rgbColor rgb="FF1155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02122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xl.etica.ai/" TargetMode="External"/><Relationship Id="rId2" Type="http://schemas.openxmlformats.org/officeDocument/2006/relationships/hyperlink" Target="https://github.com/HXL-CPLP/forum/issues/58" TargetMode="External"/><Relationship Id="rId3" Type="http://schemas.openxmlformats.org/officeDocument/2006/relationships/hyperlink" Target="https://docs.google.com/spreadsheets/d/1isOgjeRJw__nky-YY-IR_EAZqLI6xQ96DKbD4tf0ZO8/edit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proxy.hxlstandard.org/data/edit?dest=data_edit&amp;force=on&amp;stub=hxltm-exemplum-linguam.tm.hxl&amp;url=https%3A%2F%2Fdocs.google.com%2Fspreadsheets%2Fd%2F1isOgjeRJw__nky-YY-IR_EAZqLI6xQ96DKbD4tf0ZO8%2Fedit%23gid%3D1241276648&amp;stub=hxltm-linguam.tm.hxl" TargetMode="External"/><Relationship Id="rId2" Type="http://schemas.openxmlformats.org/officeDocument/2006/relationships/hyperlink" Target="https://proxy.hxlstandard.org/data/download/hxltm-exemplum-linguam_tm_hxl.csv?dest=data_edit&amp;force=on&amp;url=https%3A%2F%2Fdocs.google.com%2Fspreadsheets%2Fd%2F1isOgjeRJw__nky-YY-IR_EAZqLI6xQ96DKbD4tf0ZO8%2Fedit%23gid%3D1241276648" TargetMode="External"/><Relationship Id="rId3" Type="http://schemas.openxmlformats.org/officeDocument/2006/relationships/hyperlink" Target="https://github.com/HXL-CPLP/forum/issues/58" TargetMode="External"/><Relationship Id="rId4" Type="http://schemas.openxmlformats.org/officeDocument/2006/relationships/hyperlink" Target="https://www.wikidata.org/wiki/Q1568" TargetMode="External"/><Relationship Id="rId5" Type="http://schemas.openxmlformats.org/officeDocument/2006/relationships/hyperlink" Target="https://www.unicode.org/iso15924/" TargetMode="External"/><Relationship Id="rId6" Type="http://schemas.openxmlformats.org/officeDocument/2006/relationships/hyperlink" Target="https://www.wikidata.org/wiki/Q38592" TargetMode="External"/><Relationship Id="rId7" Type="http://schemas.openxmlformats.org/officeDocument/2006/relationships/hyperlink" Target="https://en.wikipedia.org/wiki/UN_M49" TargetMode="External"/><Relationship Id="rId8" Type="http://schemas.openxmlformats.org/officeDocument/2006/relationships/hyperlink" Target="https://en.wikipedia.org/wiki/Place_code" TargetMode="External"/><Relationship Id="rId9" Type="http://schemas.openxmlformats.org/officeDocument/2006/relationships/hyperlink" Target="https://www.iana.org/domains/reserved" TargetMode="External"/><Relationship Id="rId10" Type="http://schemas.openxmlformats.org/officeDocument/2006/relationships/hyperlink" Target="https://en.wikipedia.org/wiki/Hindu&#8211;Arabic_numeral_system" TargetMode="External"/><Relationship Id="rId11" Type="http://schemas.openxmlformats.org/officeDocument/2006/relationships/hyperlink" Target="https://en.wikipedia.org/wiki/List_of_numeral_system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72.43"/>
    <col collapsed="false" customWidth="true" hidden="false" outlineLevel="0" max="3" min="3" style="0" width="71.5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false" outlineLevel="0" collapsed="false">
      <c r="A2" s="2" t="s">
        <v>3</v>
      </c>
      <c r="B2" s="2" t="s">
        <v>4</v>
      </c>
      <c r="C2" s="2" t="s">
        <v>5</v>
      </c>
    </row>
    <row r="3" customFormat="false" ht="15.75" hidden="false" customHeight="false" outlineLevel="0" collapsed="false">
      <c r="A3" s="3" t="s">
        <v>6</v>
      </c>
      <c r="B3" s="4" t="s">
        <v>7</v>
      </c>
      <c r="C3" s="3" t="str">
        <f aca="false">IFERROR(__xludf.dummyfunction("IF(REGEXMATCH(A3, ""i_pt""), GOOGLETRANSLATE(B3, ""pt"", ""en""),B3)"),"HXLTM-Exemplum")</f>
        <v>HXLTM-Exemplum</v>
      </c>
    </row>
    <row r="4" customFormat="false" ht="15.75" hidden="false" customHeight="false" outlineLevel="0" collapsed="false">
      <c r="A4" s="3" t="s">
        <v>8</v>
      </c>
      <c r="B4" s="5" t="s">
        <v>9</v>
      </c>
      <c r="C4" s="3" t="str">
        <f aca="false">IFERROR(__xludf.dummyfunction("IF(REGEXMATCH(A4, ""i_pt""), GOOGLETRANSLATE(B4, ""pt"", ""en""),B4)"),"HXLTM-Exemplum contains examples of use of standard convention HXL
tools for enhanced interoperability with shapes
translation memory.
Please consider also use spreadsheets
HXL-CPLP-Vocab_Auxilium-Humanitarium-API, which are used in production
by https:/"&amp;"/hapi.etica.ai")</f>
        <v>HXLTM-Exemplum contains examples of use of standard convention HXL
tools for enhanced interoperability with shapes
translation memory.
Please consider also use spreadsheets
HXL-CPLP-Vocab_Auxilium-Humanitarium-API, which are used in production
by https://hapi.etica.ai</v>
      </c>
    </row>
    <row r="5" customFormat="false" ht="15.75" hidden="false" customHeight="false" outlineLevel="0" collapsed="false">
      <c r="A5" s="3" t="s">
        <v>10</v>
      </c>
      <c r="B5" s="6" t="s">
        <v>11</v>
      </c>
      <c r="C5" s="6" t="str">
        <f aca="false">IFERROR(__xludf.dummyfunction("IF(REGEXMATCH(A5, ""i_pt""), GOOGLETRANSLATE(B5, ""pt"", ""en""),B5)"),"https://hxl.etica.ai/")</f>
        <v>https://hxl.etica.ai/</v>
      </c>
    </row>
    <row r="6" customFormat="false" ht="15.75" hidden="false" customHeight="false" outlineLevel="0" collapsed="false">
      <c r="A6" s="3" t="s">
        <v>12</v>
      </c>
      <c r="B6" s="4" t="s">
        <v>13</v>
      </c>
      <c r="C6" s="3" t="str">
        <f aca="false">IFERROR(__xludf.dummyfunction("IF(REGEXMATCH(A6, ""i_pt""), GOOGLETRANSLATE(B6, ""pt"", ""en""),B6)"),"Open Data Commons Public Domain Dedication and License (PDDL)")</f>
        <v>Open Data Commons Public Domain Dedication and License (PDDL)</v>
      </c>
    </row>
    <row r="7" customFormat="false" ht="15.75" hidden="false" customHeight="false" outlineLevel="0" collapsed="false">
      <c r="A7" s="7" t="s">
        <v>14</v>
      </c>
      <c r="B7" s="8" t="s">
        <v>15</v>
      </c>
      <c r="C7" s="6" t="str">
        <f aca="false">IFERROR(__xludf.dummyfunction("IF(REGEXMATCH(A7, ""i_pt""), GOOGLETRANSLATE(B7, ""pt"", ""en""),B7)"),"https://github.com/HXL-CPLP/forum/issues/58")</f>
        <v>https://github.com/HXL-CPLP/forum/issues/58</v>
      </c>
    </row>
    <row r="8" customFormat="false" ht="15.75" hidden="false" customHeight="false" outlineLevel="0" collapsed="false">
      <c r="A8" s="7" t="s">
        <v>16</v>
      </c>
      <c r="B8" s="8" t="s">
        <v>17</v>
      </c>
      <c r="C8" s="6" t="str">
        <f aca="false">IFERROR(__xludf.dummyfunction("IF(REGEXMATCH(A8, ""i_pt""), GOOGLETRANSLATE(B8, ""pt"", ""en""),B8)"),"https://docs.google.com/spreadsheets/d/1isOgjeRJw__nky-YY-IR_EAZqLI6xQ96DKbD4tf0ZO8/edit#gid=0")</f>
        <v>https://docs.google.com/spreadsheets/d/1isOgjeRJw__nky-YY-IR_EAZqLI6xQ96DKbD4tf0ZO8/edit#gid=0</v>
      </c>
    </row>
  </sheetData>
  <hyperlinks>
    <hyperlink ref="B5" r:id="rId1" display="https://hxl.etica.ai/"/>
    <hyperlink ref="B7" r:id="rId2" display="https://github.com/HXL-CPLP/forum/issues/58"/>
    <hyperlink ref="B8" r:id="rId3" location="gid=0" display="https://docs.google.com/spreadsheets/d/1isOgjeRJw__nky-YY-IR_EAZqLI6xQ96DKbD4tf0ZO8/edit#gid=0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8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pane xSplit="2" ySplit="0" topLeftCell="C13" activePane="topRight" state="frozen"/>
      <selection pane="topLeft" activeCell="A13" activeCellId="0" sqref="A13"/>
      <selection pane="topRight" activeCell="D2" activeCellId="0" sqref="D2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5.58"/>
    <col collapsed="false" customWidth="true" hidden="false" outlineLevel="0" max="2" min="2" style="0" width="9.29"/>
    <col collapsed="false" customWidth="true" hidden="false" outlineLevel="0" max="4" min="3" style="0" width="15.71"/>
    <col collapsed="false" customWidth="true" hidden="false" outlineLevel="0" max="6" min="5" style="0" width="8.14"/>
    <col collapsed="false" customWidth="true" hidden="false" outlineLevel="0" max="7" min="7" style="0" width="12.29"/>
    <col collapsed="false" customWidth="true" hidden="false" outlineLevel="0" max="8" min="8" style="0" width="11.3"/>
    <col collapsed="false" customWidth="true" hidden="false" outlineLevel="0" max="9" min="9" style="0" width="14.14"/>
    <col collapsed="false" customWidth="true" hidden="false" outlineLevel="0" max="10" min="10" style="0" width="14.29"/>
    <col collapsed="false" customWidth="true" hidden="false" outlineLevel="0" max="11" min="11" style="0" width="13.01"/>
    <col collapsed="false" customWidth="true" hidden="false" outlineLevel="0" max="12" min="12" style="0" width="12.86"/>
    <col collapsed="false" customWidth="true" hidden="false" outlineLevel="0" max="13" min="13" style="0" width="12.71"/>
    <col collapsed="false" customWidth="true" hidden="false" outlineLevel="0" max="14" min="14" style="0" width="13.43"/>
    <col collapsed="false" customWidth="true" hidden="false" outlineLevel="0" max="15" min="15" style="0" width="11.86"/>
    <col collapsed="false" customWidth="true" hidden="false" outlineLevel="0" max="16" min="16" style="0" width="8.71"/>
    <col collapsed="false" customWidth="true" hidden="true" outlineLevel="0" max="26" min="17" style="0" width="11.86"/>
    <col collapsed="false" customWidth="true" hidden="false" outlineLevel="0" max="28" min="27" style="0" width="15.71"/>
    <col collapsed="false" customWidth="true" hidden="false" outlineLevel="0" max="30" min="30" style="0" width="32.71"/>
    <col collapsed="false" customWidth="true" hidden="false" outlineLevel="0" max="33" min="33" style="0" width="28.86"/>
    <col collapsed="false" customWidth="true" hidden="false" outlineLevel="0" max="36" min="36" style="0" width="29.43"/>
    <col collapsed="false" customWidth="true" hidden="false" outlineLevel="0" max="42" min="42" style="0" width="20.86"/>
    <col collapsed="false" customWidth="true" hidden="false" outlineLevel="0" max="45" min="45" style="0" width="27.58"/>
  </cols>
  <sheetData>
    <row r="1" customFormat="false" ht="15.75" hidden="false" customHeight="false" outlineLevel="0" collapsed="false">
      <c r="A1" s="9" t="s">
        <v>18</v>
      </c>
      <c r="B1" s="9"/>
      <c r="E1" s="9"/>
      <c r="F1" s="9"/>
      <c r="G1" s="9"/>
      <c r="H1" s="9"/>
      <c r="I1" s="9"/>
      <c r="J1" s="9"/>
      <c r="K1" s="9"/>
      <c r="L1" s="9"/>
      <c r="M1" s="9"/>
    </row>
    <row r="2" customFormat="false" ht="15.75" hidden="false" customHeight="false" outlineLevel="0" collapsed="false">
      <c r="A2" s="9" t="s">
        <v>19</v>
      </c>
      <c r="B2" s="9"/>
      <c r="C2" s="10" t="s">
        <v>20</v>
      </c>
      <c r="G2" s="9"/>
      <c r="H2" s="9"/>
      <c r="I2" s="9"/>
      <c r="J2" s="9"/>
      <c r="K2" s="9"/>
      <c r="L2" s="9"/>
      <c r="M2" s="9"/>
    </row>
    <row r="3" customFormat="false" ht="15.75" hidden="false" customHeight="false" outlineLevel="0" collapsed="false">
      <c r="A3" s="9" t="s">
        <v>21</v>
      </c>
      <c r="B3" s="9"/>
      <c r="C3" s="10" t="s">
        <v>22</v>
      </c>
      <c r="G3" s="9"/>
      <c r="H3" s="9"/>
      <c r="I3" s="9"/>
      <c r="J3" s="9"/>
      <c r="K3" s="9"/>
      <c r="L3" s="9"/>
      <c r="M3" s="9"/>
    </row>
    <row r="4" customFormat="false" ht="15.75" hidden="false" customHeight="false" outlineLevel="0" collapsed="false">
      <c r="A4" s="11" t="s">
        <v>23</v>
      </c>
      <c r="B4" s="11"/>
      <c r="C4" s="12" t="s">
        <v>24</v>
      </c>
      <c r="G4" s="9"/>
      <c r="H4" s="9"/>
      <c r="I4" s="9"/>
      <c r="J4" s="9"/>
      <c r="K4" s="9"/>
      <c r="L4" s="9"/>
      <c r="M4" s="9"/>
    </row>
    <row r="5" customFormat="false" ht="15.75" hidden="false" customHeight="false" outlineLevel="0" collapsed="false">
      <c r="A5" s="13" t="s">
        <v>25</v>
      </c>
      <c r="B5" s="13"/>
      <c r="C5" s="13" t="str">
        <f aca="false">IFERROR(__xludf.dummyfunction("IF(ISBLANK(C4), """", GOOGLETRANSLATE(C4, ""pt"", ""en""))"),"hxltm-linguam.tm.hxl is an example data set")</f>
        <v>hxltm-linguam.tm.hxl is an example data set</v>
      </c>
      <c r="G5" s="9"/>
      <c r="H5" s="9"/>
      <c r="I5" s="9"/>
      <c r="J5" s="9"/>
      <c r="K5" s="9"/>
      <c r="L5" s="9"/>
      <c r="M5" s="9"/>
    </row>
    <row r="6" customFormat="false" ht="15.75" hidden="false" customHeight="false" outlineLevel="0" collapsed="false">
      <c r="A6" s="9" t="s">
        <v>26</v>
      </c>
      <c r="B6" s="9"/>
      <c r="C6" s="14" t="s">
        <v>27</v>
      </c>
      <c r="G6" s="9"/>
      <c r="H6" s="9"/>
      <c r="I6" s="9"/>
      <c r="J6" s="9"/>
      <c r="K6" s="9"/>
      <c r="L6" s="9"/>
      <c r="M6" s="9"/>
    </row>
    <row r="7" customFormat="false" ht="15.75" hidden="false" customHeight="false" outlineLevel="0" collapsed="false">
      <c r="A7" s="9" t="s">
        <v>28</v>
      </c>
      <c r="B7" s="13"/>
      <c r="C7" s="14" t="s">
        <v>29</v>
      </c>
      <c r="G7" s="9"/>
      <c r="H7" s="9"/>
      <c r="I7" s="9"/>
      <c r="J7" s="9"/>
      <c r="K7" s="9"/>
      <c r="L7" s="9"/>
      <c r="M7" s="9"/>
    </row>
    <row r="8" customFormat="false" ht="15.75" hidden="false" customHeight="false" outlineLevel="0" collapsed="false">
      <c r="A8" s="15" t="s">
        <v>30</v>
      </c>
      <c r="B8" s="9"/>
      <c r="C8" s="16"/>
      <c r="G8" s="9"/>
      <c r="H8" s="9"/>
      <c r="I8" s="9"/>
      <c r="J8" s="9"/>
      <c r="K8" s="9"/>
      <c r="L8" s="9"/>
      <c r="M8" s="9"/>
    </row>
    <row r="9" customFormat="false" ht="15.75" hidden="false" customHeight="false" outlineLevel="0" collapsed="false">
      <c r="A9" s="17" t="s">
        <v>31</v>
      </c>
      <c r="B9" s="13"/>
      <c r="E9" s="9"/>
      <c r="F9" s="9"/>
      <c r="G9" s="9"/>
      <c r="H9" s="9"/>
      <c r="I9" s="9"/>
      <c r="J9" s="9"/>
      <c r="K9" s="9"/>
      <c r="L9" s="9"/>
      <c r="M9" s="9"/>
    </row>
    <row r="10" customFormat="false" ht="15.75" hidden="false" customHeight="false" outlineLevel="0" collapsed="false">
      <c r="A10" s="9"/>
      <c r="B10" s="9"/>
      <c r="E10" s="18"/>
      <c r="F10" s="18"/>
      <c r="G10" s="9"/>
      <c r="H10" s="9"/>
      <c r="I10" s="9"/>
      <c r="J10" s="9"/>
      <c r="K10" s="9"/>
      <c r="L10" s="9"/>
      <c r="M10" s="9"/>
    </row>
    <row r="11" customFormat="false" ht="15.75" hidden="false" customHeight="false" outlineLevel="0" collapsed="false">
      <c r="A11" s="9"/>
      <c r="B11" s="9"/>
      <c r="E11" s="18"/>
      <c r="F11" s="18"/>
      <c r="G11" s="9"/>
      <c r="H11" s="9"/>
      <c r="I11" s="9"/>
      <c r="J11" s="9"/>
      <c r="K11" s="9"/>
      <c r="L11" s="9"/>
      <c r="M11" s="9"/>
    </row>
    <row r="12" customFormat="false" ht="15.75" hidden="false" customHeight="false" outlineLevel="0" collapsed="false">
      <c r="A12" s="9"/>
      <c r="B12" s="9"/>
      <c r="E12" s="18"/>
      <c r="F12" s="18"/>
      <c r="G12" s="9"/>
      <c r="H12" s="9"/>
      <c r="I12" s="9"/>
      <c r="J12" s="9"/>
      <c r="K12" s="9"/>
      <c r="L12" s="9"/>
      <c r="M12" s="9"/>
    </row>
    <row r="13" customFormat="false" ht="15.75" hidden="false" customHeight="false" outlineLevel="0" collapsed="false">
      <c r="A13" s="9"/>
      <c r="B13" s="9"/>
      <c r="E13" s="18"/>
      <c r="F13" s="18"/>
      <c r="G13" s="9"/>
      <c r="H13" s="9"/>
      <c r="I13" s="9"/>
      <c r="J13" s="9"/>
      <c r="K13" s="9"/>
      <c r="L13" s="9"/>
      <c r="M13" s="9"/>
    </row>
    <row r="14" customFormat="false" ht="15.75" hidden="false" customHeight="false" outlineLevel="0" collapsed="false">
      <c r="A14" s="19"/>
      <c r="B14" s="19"/>
      <c r="E14" s="20"/>
      <c r="F14" s="20"/>
      <c r="G14" s="9"/>
      <c r="H14" s="9"/>
      <c r="I14" s="9"/>
      <c r="J14" s="9"/>
      <c r="K14" s="9"/>
      <c r="L14" s="9"/>
      <c r="M14" s="9"/>
    </row>
    <row r="15" customFormat="false" ht="15.75" hidden="false" customHeight="false" outlineLevel="0" collapsed="false">
      <c r="A15" s="9"/>
      <c r="B15" s="9"/>
      <c r="E15" s="9"/>
      <c r="F15" s="9"/>
      <c r="G15" s="9"/>
      <c r="H15" s="9"/>
      <c r="I15" s="9"/>
      <c r="J15" s="9"/>
      <c r="K15" s="9"/>
      <c r="L15" s="9"/>
      <c r="M15" s="9"/>
    </row>
    <row r="16" customFormat="false" ht="15.75" hidden="false" customHeight="false" outlineLevel="0" collapsed="false">
      <c r="G16" s="9"/>
      <c r="H16" s="9"/>
      <c r="I16" s="9"/>
      <c r="J16" s="9"/>
      <c r="K16" s="9"/>
      <c r="L16" s="9"/>
      <c r="M16" s="9"/>
    </row>
    <row r="17" customFormat="false" ht="15.75" hidden="false" customHeight="false" outlineLevel="0" collapsed="false">
      <c r="A17" s="9"/>
      <c r="B17" s="9"/>
      <c r="E17" s="9"/>
      <c r="F17" s="9"/>
      <c r="G17" s="9"/>
      <c r="H17" s="9"/>
      <c r="I17" s="9"/>
      <c r="J17" s="9"/>
      <c r="K17" s="9"/>
      <c r="L17" s="9"/>
      <c r="M17" s="9"/>
    </row>
    <row r="18" customFormat="false" ht="15.75" hidden="false" customHeight="false" outlineLevel="0" collapsed="false">
      <c r="A18" s="21" t="s">
        <v>32</v>
      </c>
      <c r="B18" s="21" t="s">
        <v>33</v>
      </c>
      <c r="C18" s="21" t="s">
        <v>34</v>
      </c>
      <c r="D18" s="21" t="s">
        <v>35</v>
      </c>
      <c r="E18" s="21" t="s">
        <v>36</v>
      </c>
      <c r="F18" s="21" t="s">
        <v>37</v>
      </c>
      <c r="G18" s="21" t="s">
        <v>38</v>
      </c>
      <c r="H18" s="21" t="s">
        <v>39</v>
      </c>
      <c r="I18" s="21" t="s">
        <v>40</v>
      </c>
      <c r="J18" s="21" t="s">
        <v>41</v>
      </c>
      <c r="K18" s="21" t="s">
        <v>42</v>
      </c>
      <c r="L18" s="21" t="s">
        <v>43</v>
      </c>
      <c r="M18" s="1" t="s">
        <v>44</v>
      </c>
      <c r="N18" s="1" t="s">
        <v>45</v>
      </c>
      <c r="O18" s="1" t="s">
        <v>46</v>
      </c>
      <c r="P18" s="1" t="s">
        <v>47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21" t="s">
        <v>48</v>
      </c>
      <c r="AB18" s="21" t="s">
        <v>49</v>
      </c>
      <c r="AC18" s="21" t="s">
        <v>50</v>
      </c>
      <c r="AD18" s="21" t="s">
        <v>51</v>
      </c>
      <c r="AE18" s="21" t="s">
        <v>52</v>
      </c>
      <c r="AF18" s="21" t="s">
        <v>53</v>
      </c>
      <c r="AG18" s="21" t="s">
        <v>54</v>
      </c>
      <c r="AH18" s="21" t="s">
        <v>55</v>
      </c>
      <c r="AI18" s="21" t="s">
        <v>56</v>
      </c>
      <c r="AJ18" s="21" t="s">
        <v>57</v>
      </c>
      <c r="AK18" s="21" t="s">
        <v>58</v>
      </c>
      <c r="AL18" s="21" t="s">
        <v>59</v>
      </c>
      <c r="AM18" s="21" t="s">
        <v>60</v>
      </c>
      <c r="AN18" s="21" t="s">
        <v>61</v>
      </c>
      <c r="AO18" s="21" t="s">
        <v>62</v>
      </c>
      <c r="AP18" s="21" t="s">
        <v>63</v>
      </c>
      <c r="AQ18" s="21" t="s">
        <v>64</v>
      </c>
      <c r="AR18" s="21" t="s">
        <v>65</v>
      </c>
      <c r="AS18" s="21" t="s">
        <v>66</v>
      </c>
      <c r="AT18" s="21" t="s">
        <v>67</v>
      </c>
      <c r="AU18" s="21" t="s">
        <v>68</v>
      </c>
    </row>
    <row r="19" customFormat="false" ht="15.75" hidden="false" customHeight="false" outlineLevel="0" collapsed="false">
      <c r="A19" s="22" t="s">
        <v>69</v>
      </c>
      <c r="B19" s="23" t="s">
        <v>70</v>
      </c>
      <c r="C19" s="23" t="s">
        <v>71</v>
      </c>
      <c r="D19" s="23" t="s">
        <v>72</v>
      </c>
      <c r="E19" s="24" t="s">
        <v>73</v>
      </c>
      <c r="F19" s="24" t="s">
        <v>74</v>
      </c>
      <c r="G19" s="24" t="s">
        <v>75</v>
      </c>
      <c r="H19" s="24" t="s">
        <v>76</v>
      </c>
      <c r="I19" s="24" t="s">
        <v>77</v>
      </c>
      <c r="J19" s="24" t="s">
        <v>78</v>
      </c>
      <c r="K19" s="24" t="s">
        <v>79</v>
      </c>
      <c r="L19" s="24" t="s">
        <v>80</v>
      </c>
      <c r="M19" s="24" t="s">
        <v>81</v>
      </c>
      <c r="N19" s="24" t="s">
        <v>82</v>
      </c>
      <c r="O19" s="24" t="s">
        <v>83</v>
      </c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6" t="s">
        <v>84</v>
      </c>
      <c r="AB19" s="26" t="s">
        <v>85</v>
      </c>
      <c r="AC19" s="23" t="s">
        <v>86</v>
      </c>
      <c r="AD19" s="26" t="s">
        <v>87</v>
      </c>
      <c r="AE19" s="26" t="s">
        <v>88</v>
      </c>
      <c r="AF19" s="23" t="s">
        <v>89</v>
      </c>
      <c r="AG19" s="26" t="s">
        <v>90</v>
      </c>
      <c r="AH19" s="26" t="s">
        <v>91</v>
      </c>
      <c r="AI19" s="23" t="s">
        <v>92</v>
      </c>
      <c r="AJ19" s="26" t="s">
        <v>93</v>
      </c>
      <c r="AK19" s="26" t="s">
        <v>94</v>
      </c>
      <c r="AL19" s="23" t="s">
        <v>95</v>
      </c>
      <c r="AM19" s="26" t="s">
        <v>96</v>
      </c>
      <c r="AN19" s="26" t="s">
        <v>97</v>
      </c>
      <c r="AO19" s="23" t="s">
        <v>98</v>
      </c>
      <c r="AP19" s="26" t="s">
        <v>99</v>
      </c>
      <c r="AQ19" s="26" t="s">
        <v>100</v>
      </c>
      <c r="AR19" s="23" t="s">
        <v>101</v>
      </c>
      <c r="AS19" s="26" t="s">
        <v>102</v>
      </c>
      <c r="AT19" s="26" t="s">
        <v>103</v>
      </c>
      <c r="AU19" s="23" t="s">
        <v>104</v>
      </c>
    </row>
    <row r="20" customFormat="false" ht="15.75" hidden="false" customHeight="false" outlineLevel="0" collapsed="false">
      <c r="A20" s="27" t="str">
        <f aca="false">IFERROR(__xludf.dummyfunction("IFERROR(JOIN(""_"",FILTER(H20:O20, NOT(H20:O20 = """"))),"""")"),"L10N_ego_summarius")</f>
        <v>L10N_ego_summarius</v>
      </c>
      <c r="B20" s="20" t="str">
        <f aca="false">IFERROR(__xludf.dummyfunction("IF(ISBLANK(C20), IF(ISBLANK(D20), """", HYPERLINK(INDEX(SPLIT(D20, ""|""), 0, 1), ""[(ℹ️)]"")), HYPERLINK(CONCAT(""https://www.wikidata.org/wiki/"", C20), ""[(ℹ️)]""))"),"[(ℹ️)]")</f>
        <v>[(ℹ️)]</v>
      </c>
      <c r="C20" s="9" t="s">
        <v>105</v>
      </c>
      <c r="D20" s="20" t="s">
        <v>106</v>
      </c>
      <c r="E20" s="28" t="n">
        <v>1</v>
      </c>
      <c r="F20" s="28" t="n">
        <v>2</v>
      </c>
      <c r="G20" s="9" t="s">
        <v>107</v>
      </c>
      <c r="H20" s="9" t="s">
        <v>107</v>
      </c>
      <c r="I20" s="9" t="s">
        <v>108</v>
      </c>
      <c r="J20" s="9"/>
      <c r="K20" s="9"/>
      <c r="L20" s="9"/>
      <c r="M20" s="9"/>
      <c r="N20" s="9" t="s">
        <v>109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 t="s">
        <v>110</v>
      </c>
      <c r="AB20" s="9" t="s">
        <v>111</v>
      </c>
      <c r="AC20" s="9" t="s">
        <v>111</v>
      </c>
      <c r="AD20" s="9" t="s">
        <v>112</v>
      </c>
      <c r="AE20" s="9" t="s">
        <v>111</v>
      </c>
      <c r="AF20" s="9" t="s">
        <v>111</v>
      </c>
      <c r="AG20" s="9" t="s">
        <v>113</v>
      </c>
      <c r="AH20" s="9" t="s">
        <v>111</v>
      </c>
      <c r="AI20" s="9" t="s">
        <v>111</v>
      </c>
      <c r="AJ20" s="9" t="s">
        <v>114</v>
      </c>
      <c r="AK20" s="9" t="s">
        <v>111</v>
      </c>
      <c r="AL20" s="9" t="s">
        <v>111</v>
      </c>
      <c r="AM20" s="9" t="s">
        <v>115</v>
      </c>
      <c r="AN20" s="9" t="s">
        <v>111</v>
      </c>
      <c r="AO20" s="29" t="s">
        <v>116</v>
      </c>
      <c r="AP20" s="9" t="s">
        <v>117</v>
      </c>
      <c r="AQ20" s="9" t="s">
        <v>111</v>
      </c>
      <c r="AR20" s="9" t="s">
        <v>111</v>
      </c>
      <c r="AS20" s="9" t="s">
        <v>118</v>
      </c>
      <c r="AT20" s="9" t="s">
        <v>111</v>
      </c>
      <c r="AU20" s="9" t="s">
        <v>111</v>
      </c>
    </row>
    <row r="21" customFormat="false" ht="15.75" hidden="false" customHeight="false" outlineLevel="0" collapsed="false">
      <c r="A21" s="27" t="str">
        <f aca="false">IFERROR(__xludf.dummyfunction("IFERROR(JOIN(""_"",FILTER(H21:O21, NOT(H21:O21 = """"))),"""")"),"L10N_ego_codicem")</f>
        <v>L10N_ego_codicem</v>
      </c>
      <c r="B21" s="9" t="str">
        <f aca="false">IFERROR(__xludf.dummyfunction("IF(ISBLANK(C21), IF(ISBLANK(D21), """", HYPERLINK(INDEX(SPLIT(D21, ""|""), 0, 1), ""[(ℹ️)]"")), HYPERLINK(CONCAT(""https://www.wikidata.org/wiki/"", C21), ""[(ℹ️)]""))"),"")</f>
        <v/>
      </c>
      <c r="C21" s="9"/>
      <c r="D21" s="9"/>
      <c r="E21" s="28" t="n">
        <v>2</v>
      </c>
      <c r="F21" s="28" t="n">
        <v>2</v>
      </c>
      <c r="G21" s="9" t="s">
        <v>107</v>
      </c>
      <c r="H21" s="9" t="s">
        <v>107</v>
      </c>
      <c r="I21" s="9" t="s">
        <v>108</v>
      </c>
      <c r="J21" s="9"/>
      <c r="K21" s="9"/>
      <c r="L21" s="9"/>
      <c r="M21" s="9"/>
      <c r="N21" s="9" t="s">
        <v>119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 t="s">
        <v>120</v>
      </c>
      <c r="AB21" s="9" t="s">
        <v>111</v>
      </c>
      <c r="AC21" s="9" t="s">
        <v>111</v>
      </c>
      <c r="AD21" s="9" t="s">
        <v>121</v>
      </c>
      <c r="AE21" s="9" t="s">
        <v>111</v>
      </c>
      <c r="AF21" s="9" t="s">
        <v>111</v>
      </c>
      <c r="AG21" s="9" t="s">
        <v>122</v>
      </c>
      <c r="AH21" s="9" t="s">
        <v>111</v>
      </c>
      <c r="AI21" s="9" t="s">
        <v>111</v>
      </c>
      <c r="AJ21" s="9" t="s">
        <v>123</v>
      </c>
      <c r="AK21" s="9" t="s">
        <v>111</v>
      </c>
      <c r="AL21" s="9" t="s">
        <v>111</v>
      </c>
      <c r="AM21" s="9" t="s">
        <v>124</v>
      </c>
      <c r="AN21" s="9" t="s">
        <v>111</v>
      </c>
      <c r="AO21" s="9" t="s">
        <v>111</v>
      </c>
      <c r="AP21" s="9" t="s">
        <v>125</v>
      </c>
      <c r="AQ21" s="9" t="s">
        <v>111</v>
      </c>
      <c r="AR21" s="9" t="s">
        <v>111</v>
      </c>
      <c r="AS21" s="9" t="s">
        <v>126</v>
      </c>
      <c r="AT21" s="9" t="s">
        <v>111</v>
      </c>
      <c r="AU21" s="9" t="s">
        <v>111</v>
      </c>
    </row>
    <row r="22" customFormat="false" ht="15.75" hidden="false" customHeight="false" outlineLevel="0" collapsed="false">
      <c r="A22" s="27" t="str">
        <f aca="false">IFERROR(__xludf.dummyfunction("IFERROR(JOIN(""_"",FILTER(H22:O22, NOT(H22:O22 = """"))),"""")"),"L10N_ego_linguam_nomen")</f>
        <v>L10N_ego_linguam_nomen</v>
      </c>
      <c r="B22" s="9" t="str">
        <f aca="false">IFERROR(__xludf.dummyfunction("IF(ISBLANK(C22), IF(ISBLANK(D22), """", HYPERLINK(INDEX(SPLIT(D22, ""|""), 0, 1), ""[(ℹ️)]"")), HYPERLINK(CONCAT(""https://www.wikidata.org/wiki/"", C22), ""[(ℹ️)]""))"),"")</f>
        <v/>
      </c>
      <c r="C22" s="9"/>
      <c r="D22" s="9"/>
      <c r="E22" s="28" t="n">
        <v>3</v>
      </c>
      <c r="F22" s="28" t="n">
        <v>2</v>
      </c>
      <c r="G22" s="9" t="s">
        <v>107</v>
      </c>
      <c r="H22" s="9" t="s">
        <v>107</v>
      </c>
      <c r="I22" s="9" t="s">
        <v>108</v>
      </c>
      <c r="J22" s="9" t="s">
        <v>127</v>
      </c>
      <c r="K22" s="9"/>
      <c r="L22" s="9"/>
      <c r="M22" s="9"/>
      <c r="N22" s="9" t="s">
        <v>128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 t="s">
        <v>129</v>
      </c>
      <c r="AB22" s="9" t="s">
        <v>111</v>
      </c>
      <c r="AC22" s="9" t="s">
        <v>111</v>
      </c>
      <c r="AD22" s="9" t="s">
        <v>130</v>
      </c>
      <c r="AE22" s="9" t="s">
        <v>111</v>
      </c>
      <c r="AF22" s="9" t="s">
        <v>111</v>
      </c>
      <c r="AG22" s="9" t="s">
        <v>131</v>
      </c>
      <c r="AH22" s="9" t="s">
        <v>111</v>
      </c>
      <c r="AI22" s="9" t="s">
        <v>111</v>
      </c>
      <c r="AJ22" s="9" t="s">
        <v>132</v>
      </c>
      <c r="AK22" s="9" t="s">
        <v>111</v>
      </c>
      <c r="AL22" s="9" t="s">
        <v>111</v>
      </c>
      <c r="AM22" s="9" t="s">
        <v>115</v>
      </c>
      <c r="AN22" s="9" t="s">
        <v>111</v>
      </c>
      <c r="AO22" s="29" t="s">
        <v>116</v>
      </c>
      <c r="AP22" s="9" t="s">
        <v>133</v>
      </c>
      <c r="AQ22" s="9" t="s">
        <v>111</v>
      </c>
      <c r="AR22" s="20" t="s">
        <v>134</v>
      </c>
      <c r="AS22" s="9" t="s">
        <v>135</v>
      </c>
      <c r="AT22" s="9" t="s">
        <v>111</v>
      </c>
      <c r="AU22" s="9" t="s">
        <v>111</v>
      </c>
    </row>
    <row r="23" customFormat="false" ht="15.75" hidden="false" customHeight="false" outlineLevel="0" collapsed="false">
      <c r="A23" s="27" t="str">
        <f aca="false">IFERROR(__xludf.dummyfunction("IFERROR(JOIN(""_"",FILTER(H23:O23, NOT(H23:O23 = """"))),"""")"),"L10N_ego_scriptum_nomen")</f>
        <v>L10N_ego_scriptum_nomen</v>
      </c>
      <c r="B23" s="20" t="str">
        <f aca="false">IFERROR(__xludf.dummyfunction("IF(ISBLANK(C23), IF(ISBLANK(D23), """", HYPERLINK(INDEX(SPLIT(D23, ""|""), 0, 1), ""[(ℹ️)]"")), HYPERLINK(CONCAT(""https://www.wikidata.org/wiki/"", C23), ""[(ℹ️)]""))"),"[(ℹ️)]")</f>
        <v>[(ℹ️)]</v>
      </c>
      <c r="C23" s="9" t="s">
        <v>136</v>
      </c>
      <c r="D23" s="20" t="s">
        <v>137</v>
      </c>
      <c r="E23" s="28" t="n">
        <v>4</v>
      </c>
      <c r="F23" s="28" t="n">
        <v>2</v>
      </c>
      <c r="G23" s="9" t="s">
        <v>107</v>
      </c>
      <c r="H23" s="9" t="s">
        <v>107</v>
      </c>
      <c r="I23" s="9" t="s">
        <v>108</v>
      </c>
      <c r="J23" s="9" t="s">
        <v>138</v>
      </c>
      <c r="K23" s="9"/>
      <c r="L23" s="9"/>
      <c r="M23" s="9"/>
      <c r="N23" s="9" t="s">
        <v>128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 t="s">
        <v>139</v>
      </c>
      <c r="AB23" s="9" t="s">
        <v>111</v>
      </c>
      <c r="AC23" s="9" t="s">
        <v>111</v>
      </c>
      <c r="AD23" s="9" t="s">
        <v>140</v>
      </c>
      <c r="AE23" s="9" t="s">
        <v>111</v>
      </c>
      <c r="AF23" s="9" t="s">
        <v>111</v>
      </c>
      <c r="AG23" s="9" t="s">
        <v>141</v>
      </c>
      <c r="AH23" s="9" t="s">
        <v>111</v>
      </c>
      <c r="AI23" s="9" t="s">
        <v>111</v>
      </c>
      <c r="AJ23" s="9" t="s">
        <v>140</v>
      </c>
      <c r="AK23" s="9" t="s">
        <v>111</v>
      </c>
      <c r="AL23" s="9" t="s">
        <v>111</v>
      </c>
      <c r="AN23" s="9" t="s">
        <v>111</v>
      </c>
      <c r="AO23" s="9" t="s">
        <v>111</v>
      </c>
      <c r="AP23" s="9" t="s">
        <v>142</v>
      </c>
      <c r="AQ23" s="9" t="s">
        <v>111</v>
      </c>
      <c r="AR23" s="20" t="s">
        <v>143</v>
      </c>
      <c r="AS23" s="9" t="s">
        <v>144</v>
      </c>
      <c r="AT23" s="9" t="s">
        <v>111</v>
      </c>
      <c r="AU23" s="9" t="s">
        <v>111</v>
      </c>
    </row>
    <row r="24" customFormat="false" ht="15.75" hidden="false" customHeight="false" outlineLevel="0" collapsed="false">
      <c r="A24" s="27" t="str">
        <f aca="false">IFERROR(__xludf.dummyfunction("IFERROR(JOIN(""_"",FILTER(H24:O24, NOT(H24:O24 = """"))),"""")"),"L10N_ego_patriam_UN_M49_numerum")</f>
        <v>L10N_ego_patriam_UN_M49_numerum</v>
      </c>
      <c r="B24" s="20" t="str">
        <f aca="false">IFERROR(__xludf.dummyfunction("IF(ISBLANK(C24), IF(ISBLANK(D24), """", HYPERLINK(INDEX(SPLIT(D24, ""|""), 0, 1), ""[(ℹ️)]"")), HYPERLINK(CONCAT(""https://www.wikidata.org/wiki/"", C24), ""[(ℹ️)]""))"),"[(ℹ️)]")</f>
        <v>[(ℹ️)]</v>
      </c>
      <c r="C24" s="9" t="s">
        <v>145</v>
      </c>
      <c r="D24" s="20" t="s">
        <v>146</v>
      </c>
      <c r="E24" s="28" t="n">
        <v>5</v>
      </c>
      <c r="F24" s="28" t="n">
        <v>2</v>
      </c>
      <c r="G24" s="9" t="s">
        <v>107</v>
      </c>
      <c r="H24" s="9" t="s">
        <v>107</v>
      </c>
      <c r="I24" s="9" t="s">
        <v>108</v>
      </c>
      <c r="J24" s="9" t="s">
        <v>147</v>
      </c>
      <c r="K24" s="9" t="s">
        <v>148</v>
      </c>
      <c r="L24" s="9" t="s">
        <v>149</v>
      </c>
      <c r="M24" s="9"/>
      <c r="N24" s="9" t="s">
        <v>150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 t="s">
        <v>151</v>
      </c>
      <c r="AB24" s="9" t="s">
        <v>111</v>
      </c>
      <c r="AC24" s="9" t="s">
        <v>111</v>
      </c>
      <c r="AD24" s="9" t="s">
        <v>151</v>
      </c>
      <c r="AE24" s="9" t="s">
        <v>111</v>
      </c>
      <c r="AF24" s="9" t="s">
        <v>111</v>
      </c>
      <c r="AG24" s="9" t="s">
        <v>151</v>
      </c>
      <c r="AH24" s="9" t="s">
        <v>111</v>
      </c>
      <c r="AI24" s="9" t="s">
        <v>111</v>
      </c>
      <c r="AJ24" s="9" t="s">
        <v>151</v>
      </c>
      <c r="AK24" s="9" t="s">
        <v>111</v>
      </c>
      <c r="AL24" s="9" t="s">
        <v>111</v>
      </c>
      <c r="AM24" s="9" t="s">
        <v>151</v>
      </c>
      <c r="AN24" s="9" t="s">
        <v>111</v>
      </c>
      <c r="AO24" s="9" t="s">
        <v>111</v>
      </c>
      <c r="AP24" s="9" t="s">
        <v>151</v>
      </c>
      <c r="AQ24" s="9" t="s">
        <v>111</v>
      </c>
      <c r="AR24" s="9" t="s">
        <v>111</v>
      </c>
      <c r="AS24" s="9" t="s">
        <v>151</v>
      </c>
      <c r="AT24" s="9" t="s">
        <v>111</v>
      </c>
      <c r="AU24" s="9" t="s">
        <v>111</v>
      </c>
    </row>
    <row r="25" customFormat="false" ht="15.75" hidden="false" customHeight="false" outlineLevel="0" collapsed="false">
      <c r="A25" s="27" t="str">
        <f aca="false">IFERROR(__xludf.dummyfunction("IFERROR(JOIN(""_"",FILTER(H25:O25, NOT(H25:O25 = """"))),"""")"),"L10N_ego_patriam_UN_P_codicem")</f>
        <v>L10N_ego_patriam_UN_P_codicem</v>
      </c>
      <c r="B25" s="20" t="str">
        <f aca="false">IFERROR(__xludf.dummyfunction("IF(ISBLANK(C25), IF(ISBLANK(D25), """", HYPERLINK(INDEX(SPLIT(D25, ""|""), 0, 1), ""[(ℹ️)]"")), HYPERLINK(CONCAT(""https://www.wikidata.org/wiki/"", C25), ""[(ℹ️)]""))"),"[(ℹ️)]")</f>
        <v>[(ℹ️)]</v>
      </c>
      <c r="C25" s="9"/>
      <c r="D25" s="20" t="s">
        <v>152</v>
      </c>
      <c r="E25" s="28" t="n">
        <v>6</v>
      </c>
      <c r="F25" s="28" t="n">
        <v>2</v>
      </c>
      <c r="G25" s="9" t="s">
        <v>107</v>
      </c>
      <c r="H25" s="9" t="s">
        <v>107</v>
      </c>
      <c r="I25" s="9" t="s">
        <v>108</v>
      </c>
      <c r="J25" s="9" t="s">
        <v>147</v>
      </c>
      <c r="K25" s="9" t="s">
        <v>148</v>
      </c>
      <c r="L25" s="9" t="s">
        <v>153</v>
      </c>
      <c r="M25" s="9"/>
      <c r="N25" s="9" t="s">
        <v>119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 t="s">
        <v>111</v>
      </c>
      <c r="AB25" s="9" t="s">
        <v>111</v>
      </c>
      <c r="AC25" s="9" t="s">
        <v>154</v>
      </c>
      <c r="AD25" s="9" t="s">
        <v>111</v>
      </c>
      <c r="AE25" s="9" t="s">
        <v>111</v>
      </c>
      <c r="AF25" s="9" t="s">
        <v>155</v>
      </c>
      <c r="AG25" s="9" t="s">
        <v>111</v>
      </c>
      <c r="AH25" s="9" t="s">
        <v>111</v>
      </c>
      <c r="AI25" s="9" t="s">
        <v>156</v>
      </c>
      <c r="AJ25" s="9" t="s">
        <v>111</v>
      </c>
      <c r="AK25" s="9" t="s">
        <v>111</v>
      </c>
      <c r="AL25" s="9" t="s">
        <v>111</v>
      </c>
      <c r="AM25" s="9" t="s">
        <v>111</v>
      </c>
      <c r="AN25" s="9" t="s">
        <v>111</v>
      </c>
      <c r="AO25" s="9" t="s">
        <v>111</v>
      </c>
      <c r="AP25" s="9" t="s">
        <v>111</v>
      </c>
      <c r="AQ25" s="9" t="s">
        <v>111</v>
      </c>
      <c r="AR25" s="9" t="s">
        <v>111</v>
      </c>
      <c r="AS25" s="9" t="s">
        <v>111</v>
      </c>
      <c r="AT25" s="9" t="s">
        <v>111</v>
      </c>
      <c r="AU25" s="9" t="s">
        <v>111</v>
      </c>
    </row>
    <row r="26" customFormat="false" ht="15.75" hidden="false" customHeight="false" outlineLevel="0" collapsed="false">
      <c r="A26" s="27" t="str">
        <f aca="false">IFERROR(__xludf.dummyfunction("IFERROR(JOIN(""_"",FILTER(H26:O26, NOT(H26:O26 = """"))),"""")"),"I18N_testum_salve_mundi_testum_I18N")</f>
        <v>I18N_testum_salve_mundi_testum_I18N</v>
      </c>
      <c r="B26" s="20" t="str">
        <f aca="false">IFERROR(__xludf.dummyfunction("IF(ISBLANK(C26), IF(ISBLANK(D26), """", HYPERLINK(INDEX(SPLIT(D26, ""|""), 0, 1), ""[(ℹ️)]"")), HYPERLINK(CONCAT(""https://www.wikidata.org/wiki/"", C26), ""[(ℹ️)]""))"),"[(ℹ️)]")</f>
        <v>[(ℹ️)]</v>
      </c>
      <c r="C26" s="9" t="s">
        <v>157</v>
      </c>
      <c r="D26" s="9"/>
      <c r="E26" s="28" t="n">
        <v>7</v>
      </c>
      <c r="F26" s="28" t="n">
        <v>2</v>
      </c>
      <c r="G26" s="9" t="s">
        <v>158</v>
      </c>
      <c r="H26" s="9" t="s">
        <v>158</v>
      </c>
      <c r="I26" s="9" t="s">
        <v>159</v>
      </c>
      <c r="J26" s="9" t="s">
        <v>160</v>
      </c>
      <c r="K26" s="9" t="s">
        <v>161</v>
      </c>
      <c r="L26" s="9"/>
      <c r="M26" s="9" t="s">
        <v>159</v>
      </c>
      <c r="N26" s="9" t="s">
        <v>158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 t="s">
        <v>162</v>
      </c>
      <c r="AB26" s="9" t="s">
        <v>111</v>
      </c>
      <c r="AC26" s="9" t="s">
        <v>111</v>
      </c>
      <c r="AD26" s="9" t="s">
        <v>163</v>
      </c>
      <c r="AE26" s="9" t="s">
        <v>164</v>
      </c>
      <c r="AF26" s="9" t="s">
        <v>111</v>
      </c>
      <c r="AG26" s="9" t="s">
        <v>165</v>
      </c>
      <c r="AH26" s="9" t="s">
        <v>166</v>
      </c>
      <c r="AI26" s="9" t="s">
        <v>111</v>
      </c>
      <c r="AJ26" s="9" t="s">
        <v>167</v>
      </c>
      <c r="AK26" s="9" t="s">
        <v>168</v>
      </c>
      <c r="AL26" s="9" t="s">
        <v>111</v>
      </c>
      <c r="AN26" s="9" t="s">
        <v>111</v>
      </c>
      <c r="AO26" s="9" t="s">
        <v>111</v>
      </c>
      <c r="AP26" s="9" t="s">
        <v>169</v>
      </c>
      <c r="AQ26" s="9" t="s">
        <v>111</v>
      </c>
      <c r="AR26" s="9" t="s">
        <v>111</v>
      </c>
      <c r="AT26" s="9" t="s">
        <v>111</v>
      </c>
      <c r="AU26" s="9" t="s">
        <v>111</v>
      </c>
    </row>
    <row r="27" customFormat="false" ht="15.75" hidden="false" customHeight="false" outlineLevel="0" collapsed="false">
      <c r="A27" s="27" t="str">
        <f aca="false">IFERROR(__xludf.dummyfunction("IFERROR(JOIN(""_"",FILTER(H27:O27, NOT(H27:O27 = """"))),"""")"),"I18N_إختبار_טעסט_测试_테스트_испытание_I18N")</f>
        <v>I18N_إختبار_טעסט_测试_테스트_испытание_I18N</v>
      </c>
      <c r="B27" s="20" t="str">
        <f aca="false">IFERROR(__xludf.dummyfunction("IF(ISBLANK(C27), IF(ISBLANK(D27), """", HYPERLINK(INDEX(SPLIT(D27, ""|""), 0, 1), ""[(ℹ️)]"")), HYPERLINK(CONCAT(""https://www.wikidata.org/wiki/"", C27), ""[(ℹ️)]""))"),"[(ℹ️)]")</f>
        <v>[(ℹ️)]</v>
      </c>
      <c r="C27" s="9"/>
      <c r="D27" s="20" t="s">
        <v>170</v>
      </c>
      <c r="E27" s="28" t="n">
        <v>8</v>
      </c>
      <c r="F27" s="28" t="n">
        <v>2</v>
      </c>
      <c r="G27" s="9" t="s">
        <v>158</v>
      </c>
      <c r="H27" s="9" t="s">
        <v>158</v>
      </c>
      <c r="I27" s="28" t="s">
        <v>171</v>
      </c>
      <c r="J27" s="28" t="s">
        <v>172</v>
      </c>
      <c r="K27" s="30" t="s">
        <v>173</v>
      </c>
      <c r="L27" s="30" t="s">
        <v>174</v>
      </c>
      <c r="M27" s="9" t="s">
        <v>175</v>
      </c>
      <c r="N27" s="9" t="s">
        <v>158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 t="s">
        <v>176</v>
      </c>
      <c r="AB27" s="9" t="s">
        <v>111</v>
      </c>
      <c r="AC27" s="9" t="s">
        <v>111</v>
      </c>
      <c r="AD27" s="9" t="s">
        <v>177</v>
      </c>
      <c r="AE27" s="9" t="s">
        <v>111</v>
      </c>
      <c r="AF27" s="9" t="s">
        <v>111</v>
      </c>
      <c r="AG27" s="9" t="s">
        <v>178</v>
      </c>
      <c r="AH27" s="9" t="s">
        <v>111</v>
      </c>
      <c r="AI27" s="9" t="s">
        <v>111</v>
      </c>
      <c r="AJ27" s="9" t="s">
        <v>179</v>
      </c>
      <c r="AK27" s="9" t="s">
        <v>111</v>
      </c>
      <c r="AL27" s="9" t="s">
        <v>111</v>
      </c>
      <c r="AN27" s="9" t="s">
        <v>111</v>
      </c>
      <c r="AO27" s="9" t="s">
        <v>111</v>
      </c>
      <c r="AP27" s="9" t="s">
        <v>180</v>
      </c>
      <c r="AQ27" s="9" t="s">
        <v>111</v>
      </c>
      <c r="AR27" s="20" t="s">
        <v>181</v>
      </c>
      <c r="AT27" s="9" t="s">
        <v>111</v>
      </c>
      <c r="AU27" s="9" t="s">
        <v>111</v>
      </c>
    </row>
    <row r="28" customFormat="false" ht="15.75" hidden="false" customHeight="false" outlineLevel="0" collapsed="false">
      <c r="A28" s="27" t="str">
        <f aca="false">IFERROR(__xludf.dummyfunction("IFERROR(JOIN(""_"",FILTER(H28:O28, NOT(H28:O28 = """"))),"""")"),"I18N_०१२३४५६७८९_〇一二三四五六七八九十百千万亿_-1+2/3*4_٩٨٧٦٥٤٣٢١٠_零壹贰叁肆伍陆柒捌玖拾佰仟萬億_I18N")</f>
        <v>I18N_०१२३४५६७८९_〇一二三四五六七八九十百千万亿_-1+2/3*4_٩٨٧٦٥٤٣٢١٠_零壹贰叁肆伍陆柒捌玖拾佰仟萬億_I18N</v>
      </c>
      <c r="B28" s="20" t="str">
        <f aca="false">IFERROR(__xludf.dummyfunction("IF(ISBLANK(C28), IF(ISBLANK(D28), """", HYPERLINK(INDEX(SPLIT(D28, ""|""), 0, 1), ""[(ℹ️)]"")), HYPERLINK(CONCAT(""https://www.wikidata.org/wiki/"", C28), ""[(ℹ️)]""))"),"[(ℹ️)]")</f>
        <v>[(ℹ️)]</v>
      </c>
      <c r="C28" s="9" t="s">
        <v>182</v>
      </c>
      <c r="D28" s="20" t="s">
        <v>183</v>
      </c>
      <c r="E28" s="28" t="n">
        <v>9</v>
      </c>
      <c r="F28" s="28" t="n">
        <v>2</v>
      </c>
      <c r="G28" s="9" t="s">
        <v>158</v>
      </c>
      <c r="H28" s="9" t="s">
        <v>158</v>
      </c>
      <c r="I28" s="9" t="s">
        <v>184</v>
      </c>
      <c r="J28" s="30" t="s">
        <v>185</v>
      </c>
      <c r="K28" s="9" t="s">
        <v>186</v>
      </c>
      <c r="L28" s="28" t="s">
        <v>187</v>
      </c>
      <c r="M28" s="31" t="s">
        <v>188</v>
      </c>
      <c r="N28" s="9" t="s">
        <v>158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 t="s">
        <v>189</v>
      </c>
      <c r="AB28" s="9" t="s">
        <v>190</v>
      </c>
      <c r="AC28" s="18" t="s">
        <v>191</v>
      </c>
      <c r="AD28" s="32" t="s">
        <v>192</v>
      </c>
      <c r="AE28" s="9" t="s">
        <v>193</v>
      </c>
      <c r="AF28" s="9" t="s">
        <v>111</v>
      </c>
      <c r="AG28" s="32" t="s">
        <v>194</v>
      </c>
      <c r="AH28" s="9" t="s">
        <v>111</v>
      </c>
      <c r="AI28" s="9" t="s">
        <v>111</v>
      </c>
      <c r="AJ28" s="32" t="s">
        <v>194</v>
      </c>
      <c r="AK28" s="9" t="s">
        <v>111</v>
      </c>
      <c r="AL28" s="9" t="s">
        <v>111</v>
      </c>
      <c r="AN28" s="9" t="s">
        <v>111</v>
      </c>
      <c r="AO28" s="9" t="s">
        <v>111</v>
      </c>
      <c r="AP28" s="9" t="s">
        <v>195</v>
      </c>
      <c r="AQ28" s="9" t="s">
        <v>111</v>
      </c>
      <c r="AR28" s="9" t="s">
        <v>111</v>
      </c>
      <c r="AS28" s="9" t="s">
        <v>194</v>
      </c>
      <c r="AT28" s="9" t="s">
        <v>111</v>
      </c>
      <c r="AU28" s="9" t="s">
        <v>111</v>
      </c>
    </row>
  </sheetData>
  <hyperlinks>
    <hyperlink ref="C6" r:id="rId1" display="https://proxy.hxlstandard.org/data/edit?dest=data_edit&amp;force=on&amp;stub=hxltm-exemplum-linguam.tm.hxl&amp;url=https%3A%2F%2Fdocs.google.com%2Fspreadsheets%2Fd%2F1isOgjeRJw__nky-YY-IR_EAZqLI6xQ96DKbD4tf0ZO8%2Fedit%23gid%3D1241276648&amp;stub=hxltm-linguam.tm.hxl"/>
    <hyperlink ref="C7" r:id="rId2" display="https://proxy.hxlstandard.org/data/download/hxltm-exemplum-linguam_tm_hxl.csv?dest=data_edit&amp;force=on&amp;url=https%3A%2F%2Fdocs.google.com%2Fspreadsheets%2Fd%2F1isOgjeRJw__nky-YY-IR_EAZqLI6xQ96DKbD4tf0ZO8%2Fedit%23gid%3D1241276648"/>
    <hyperlink ref="D20" r:id="rId3" display="https://github.com/HXL-CPLP/forum/issues/58|https://example.org"/>
    <hyperlink ref="AR22" r:id="rId4" display="https://www.wikidata.org/wiki/Q1568"/>
    <hyperlink ref="D23" r:id="rId5" display="https://www.unicode.org/iso15924/"/>
    <hyperlink ref="AR23" r:id="rId6" display="https://www.wikidata.org/wiki/Q38592"/>
    <hyperlink ref="D24" r:id="rId7" display="https://en.wikipedia.org/wiki/UN_M49"/>
    <hyperlink ref="D25" r:id="rId8" display="https://en.wikipedia.org/wiki/Place_code"/>
    <hyperlink ref="D27" r:id="rId9" display="https://www.iana.org/domains/reserved"/>
    <hyperlink ref="AR27" r:id="rId10" location="Glyph_comparison" display="https://en.wikipedia.org/wiki/Hindu%E2%80%93Arabic_numeral_system#Glyph_comparison"/>
    <hyperlink ref="D28" r:id="rId11" display="https://en.wikipedia.org/wiki/List_of_numeral_system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2021-11-06T10:33:06Z</dcterms:modified>
  <cp:revision>1</cp:revision>
  <dc:subject/>
  <dc:title/>
</cp:coreProperties>
</file>